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18\"/>
    </mc:Choice>
  </mc:AlternateContent>
  <xr:revisionPtr revIDLastSave="0" documentId="13_ncr:1_{EF1AE412-0835-4B6A-88A3-DEB2595E18AF}" xr6:coauthVersionLast="34" xr6:coauthVersionMax="34" xr10:uidLastSave="{00000000-0000-0000-0000-000000000000}"/>
  <bookViews>
    <workbookView xWindow="0" yWindow="0" windowWidth="20490" windowHeight="7530" activeTab="1" xr2:uid="{00000000-000D-0000-FFFF-FFFF00000000}"/>
  </bookViews>
  <sheets>
    <sheet name="Tuincentra Perspectief" sheetId="1" r:id="rId1"/>
    <sheet name="Tuincentra nieuw" sheetId="4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" l="1"/>
  <c r="B36" i="1" l="1"/>
  <c r="G17" i="1" l="1"/>
  <c r="G37" i="1" s="1"/>
  <c r="H17" i="1"/>
  <c r="H37" i="1" s="1"/>
  <c r="G18" i="1"/>
  <c r="G38" i="1" s="1"/>
  <c r="H18" i="1"/>
  <c r="H38" i="1" s="1"/>
  <c r="G19" i="1"/>
  <c r="G39" i="1" s="1"/>
  <c r="H19" i="1"/>
  <c r="H39" i="1" s="1"/>
  <c r="G20" i="1"/>
  <c r="G40" i="1" s="1"/>
  <c r="H20" i="1"/>
  <c r="H40" i="1" s="1"/>
  <c r="G21" i="1"/>
  <c r="G41" i="1" s="1"/>
  <c r="H21" i="1"/>
  <c r="H41" i="1" s="1"/>
  <c r="H16" i="1"/>
  <c r="H36" i="1" s="1"/>
  <c r="E14" i="1"/>
  <c r="E34" i="1" s="1"/>
  <c r="F14" i="1"/>
  <c r="F34" i="1" s="1"/>
  <c r="G14" i="1"/>
  <c r="G34" i="1" s="1"/>
  <c r="E15" i="1"/>
  <c r="E35" i="1" s="1"/>
  <c r="F15" i="1"/>
  <c r="F35" i="1" s="1"/>
  <c r="G15" i="1"/>
  <c r="G35" i="1" s="1"/>
  <c r="E16" i="1"/>
  <c r="E36" i="1" s="1"/>
  <c r="F16" i="1"/>
  <c r="F36" i="1" s="1"/>
  <c r="G16" i="1"/>
  <c r="G36" i="1" s="1"/>
  <c r="E17" i="1"/>
  <c r="E37" i="1" s="1"/>
  <c r="F17" i="1"/>
  <c r="F37" i="1" s="1"/>
  <c r="E18" i="1"/>
  <c r="E38" i="1" s="1"/>
  <c r="F18" i="1"/>
  <c r="F38" i="1" s="1"/>
  <c r="E19" i="1"/>
  <c r="E39" i="1" s="1"/>
  <c r="F19" i="1"/>
  <c r="F39" i="1" s="1"/>
  <c r="E20" i="1"/>
  <c r="E40" i="1" s="1"/>
  <c r="F20" i="1"/>
  <c r="F40" i="1" s="1"/>
  <c r="F13" i="1"/>
  <c r="F33" i="1" s="1"/>
  <c r="G13" i="1"/>
  <c r="G33" i="1" s="1"/>
  <c r="E12" i="1"/>
  <c r="E32" i="1" s="1"/>
  <c r="E13" i="1"/>
  <c r="E33" i="1" s="1"/>
  <c r="E11" i="1"/>
  <c r="E31" i="1" s="1"/>
  <c r="D10" i="1"/>
  <c r="D30" i="1" s="1"/>
  <c r="D11" i="1"/>
  <c r="D31" i="1" s="1"/>
  <c r="D12" i="1"/>
  <c r="D32" i="1" s="1"/>
  <c r="D13" i="1"/>
  <c r="D33" i="1" s="1"/>
  <c r="D14" i="1"/>
  <c r="D34" i="1" s="1"/>
  <c r="D15" i="1"/>
  <c r="D35" i="1" s="1"/>
  <c r="D16" i="1"/>
  <c r="D36" i="1" s="1"/>
  <c r="D17" i="1"/>
  <c r="D37" i="1" s="1"/>
  <c r="D18" i="1"/>
  <c r="D38" i="1" s="1"/>
  <c r="D19" i="1"/>
  <c r="D39" i="1" s="1"/>
  <c r="D20" i="1"/>
  <c r="D40" i="1" s="1"/>
  <c r="D9" i="1"/>
  <c r="D29" i="1" s="1"/>
  <c r="C10" i="1"/>
  <c r="C30" i="1" s="1"/>
  <c r="C11" i="1"/>
  <c r="C31" i="1" s="1"/>
  <c r="C12" i="1"/>
  <c r="C32" i="1" s="1"/>
  <c r="C13" i="1"/>
  <c r="C33" i="1" s="1"/>
  <c r="C14" i="1"/>
  <c r="C34" i="1" s="1"/>
  <c r="C15" i="1"/>
  <c r="C35" i="1" s="1"/>
  <c r="C16" i="1"/>
  <c r="C36" i="1" s="1"/>
  <c r="C17" i="1"/>
  <c r="C37" i="1" s="1"/>
  <c r="C18" i="1"/>
  <c r="C38" i="1" s="1"/>
  <c r="C9" i="1"/>
  <c r="C29" i="1" s="1"/>
  <c r="H48" i="4" l="1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47" i="4"/>
  <c r="I47" i="4"/>
  <c r="I14" i="4" s="1"/>
  <c r="G45" i="4"/>
  <c r="G46" i="4"/>
  <c r="G47" i="4"/>
  <c r="G48" i="4"/>
  <c r="G49" i="4"/>
  <c r="G50" i="4"/>
  <c r="G51" i="4"/>
  <c r="G52" i="4"/>
  <c r="G53" i="4"/>
  <c r="G54" i="4"/>
  <c r="G55" i="4"/>
  <c r="G44" i="4"/>
  <c r="F45" i="4"/>
  <c r="F46" i="4"/>
  <c r="F47" i="4"/>
  <c r="F48" i="4"/>
  <c r="F49" i="4"/>
  <c r="F50" i="4"/>
  <c r="F51" i="4"/>
  <c r="F52" i="4"/>
  <c r="F53" i="4"/>
  <c r="F54" i="4"/>
  <c r="F44" i="4"/>
  <c r="E43" i="4"/>
  <c r="E44" i="4"/>
  <c r="E45" i="4"/>
  <c r="E46" i="4"/>
  <c r="E47" i="4"/>
  <c r="E48" i="4"/>
  <c r="E49" i="4"/>
  <c r="E50" i="4"/>
  <c r="E51" i="4"/>
  <c r="E52" i="4"/>
  <c r="E53" i="4"/>
  <c r="E54" i="4"/>
  <c r="E42" i="4"/>
  <c r="D42" i="4"/>
  <c r="D43" i="4"/>
  <c r="D44" i="4"/>
  <c r="D45" i="4"/>
  <c r="D46" i="4"/>
  <c r="D47" i="4"/>
  <c r="D14" i="4" s="1"/>
  <c r="D48" i="4"/>
  <c r="D49" i="4"/>
  <c r="D50" i="4"/>
  <c r="D51" i="4"/>
  <c r="D52" i="4"/>
  <c r="D41" i="4"/>
  <c r="C41" i="4"/>
  <c r="C42" i="4"/>
  <c r="C9" i="4" s="1"/>
  <c r="C43" i="4"/>
  <c r="C44" i="4"/>
  <c r="C11" i="4" s="1"/>
  <c r="C45" i="4"/>
  <c r="C46" i="4"/>
  <c r="C47" i="4"/>
  <c r="C48" i="4"/>
  <c r="C15" i="4" s="1"/>
  <c r="C49" i="4"/>
  <c r="C16" i="4" s="1"/>
  <c r="C50" i="4"/>
  <c r="C17" i="4" s="1"/>
  <c r="C51" i="4"/>
  <c r="C40" i="4"/>
  <c r="C7" i="4" s="1"/>
  <c r="E14" i="4"/>
  <c r="F14" i="4"/>
  <c r="G14" i="4"/>
  <c r="H14" i="4"/>
  <c r="C14" i="4"/>
  <c r="C8" i="4"/>
  <c r="C10" i="4"/>
  <c r="C12" i="4"/>
  <c r="C13" i="4"/>
  <c r="C18" i="4"/>
  <c r="B15" i="4"/>
  <c r="I60" i="4"/>
  <c r="H60" i="4"/>
  <c r="G60" i="4"/>
  <c r="F59" i="4"/>
  <c r="E59" i="4"/>
  <c r="D56" i="4"/>
  <c r="C54" i="4"/>
  <c r="B53" i="4"/>
  <c r="B41" i="4"/>
  <c r="B42" i="4"/>
  <c r="B43" i="4"/>
  <c r="B44" i="4"/>
  <c r="B45" i="4"/>
  <c r="B46" i="4"/>
  <c r="B48" i="4"/>
  <c r="B49" i="4"/>
  <c r="B50" i="4"/>
  <c r="B40" i="4"/>
  <c r="B20" i="4" l="1"/>
  <c r="I27" i="4"/>
  <c r="H27" i="4"/>
  <c r="G27" i="4"/>
  <c r="F26" i="4"/>
  <c r="E26" i="4"/>
  <c r="D23" i="4"/>
  <c r="I22" i="4"/>
  <c r="H22" i="4"/>
  <c r="G22" i="4"/>
  <c r="I21" i="4"/>
  <c r="H21" i="4"/>
  <c r="G21" i="4"/>
  <c r="F21" i="4"/>
  <c r="E21" i="4"/>
  <c r="C21" i="4"/>
  <c r="I20" i="4"/>
  <c r="H20" i="4"/>
  <c r="G20" i="4"/>
  <c r="F20" i="4"/>
  <c r="E20" i="4"/>
  <c r="I19" i="4"/>
  <c r="H19" i="4"/>
  <c r="G19" i="4"/>
  <c r="F19" i="4"/>
  <c r="E19" i="4"/>
  <c r="D19" i="4"/>
  <c r="I18" i="4"/>
  <c r="H18" i="4"/>
  <c r="G18" i="4"/>
  <c r="F18" i="4"/>
  <c r="E18" i="4"/>
  <c r="D18" i="4"/>
  <c r="I17" i="4"/>
  <c r="H17" i="4"/>
  <c r="G17" i="4"/>
  <c r="F17" i="4"/>
  <c r="E17" i="4"/>
  <c r="D17" i="4"/>
  <c r="B17" i="4"/>
  <c r="I16" i="4"/>
  <c r="H16" i="4"/>
  <c r="G16" i="4"/>
  <c r="F16" i="4"/>
  <c r="E16" i="4"/>
  <c r="D16" i="4"/>
  <c r="B16" i="4"/>
  <c r="I15" i="4"/>
  <c r="H15" i="4"/>
  <c r="G15" i="4"/>
  <c r="F15" i="4"/>
  <c r="E15" i="4"/>
  <c r="D15" i="4"/>
  <c r="G13" i="4"/>
  <c r="F13" i="4"/>
  <c r="E13" i="4"/>
  <c r="D13" i="4"/>
  <c r="B13" i="4"/>
  <c r="G12" i="4"/>
  <c r="F12" i="4"/>
  <c r="E12" i="4"/>
  <c r="D12" i="4"/>
  <c r="B12" i="4"/>
  <c r="G11" i="4"/>
  <c r="F11" i="4"/>
  <c r="E11" i="4"/>
  <c r="D11" i="4"/>
  <c r="B11" i="4"/>
  <c r="E10" i="4"/>
  <c r="D10" i="4"/>
  <c r="B10" i="4"/>
  <c r="E9" i="4"/>
  <c r="D9" i="4"/>
  <c r="B9" i="4"/>
  <c r="D8" i="4"/>
  <c r="B8" i="4"/>
  <c r="B7" i="4"/>
</calcChain>
</file>

<file path=xl/sharedStrings.xml><?xml version="1.0" encoding="utf-8"?>
<sst xmlns="http://schemas.openxmlformats.org/spreadsheetml/2006/main" count="165" uniqueCount="47">
  <si>
    <t xml:space="preserve">Deze tabel dient ervoor om te kunnen vaststellen of het oude perspectief in loon hoger is dan in </t>
  </si>
  <si>
    <t>de loontabel Tuincentra Nieuw.</t>
  </si>
  <si>
    <t xml:space="preserve">Als dit zo is, dan ontvangt de medewerker bij het bereiken van zijn ervaringsjaar het loon van deze </t>
  </si>
  <si>
    <t>tabel waar hij volgens zijn ervaringsjaren recht op zou hebben.</t>
  </si>
  <si>
    <t>Leeftijd/Functiejaar</t>
  </si>
  <si>
    <t>Schaal 0</t>
  </si>
  <si>
    <t>Schaal 1</t>
  </si>
  <si>
    <t>Schaal 2</t>
  </si>
  <si>
    <t>Schaal 3</t>
  </si>
  <si>
    <t>Schaal 4</t>
  </si>
  <si>
    <t>Schaal 5</t>
  </si>
  <si>
    <t>Schaal 6</t>
  </si>
  <si>
    <t>Functiejaar: 0; Leeftijd: vanaf 15 tot 16 jaar</t>
  </si>
  <si>
    <t>Functiejaar: 0; Leeftijd: vanaf 16 tot 17 jaar</t>
  </si>
  <si>
    <t>Functiejaar: 0; Leeftijd: vanaf 17 tot 18 jaar</t>
  </si>
  <si>
    <t xml:space="preserve"> </t>
  </si>
  <si>
    <t>Functiejaar: 0; Leeftijd: vanaf 18 tot 19 jaar</t>
  </si>
  <si>
    <t>Functiejaar: 0; Leeftijd: vanaf 19 tot 20 jaar</t>
  </si>
  <si>
    <t>Functiejaar: 0; Leeftijd: vanaf 20 tot 21 jaar</t>
  </si>
  <si>
    <t>Functiejaar: 0; Leeftijd: vanaf 21 tot 22 jaar</t>
  </si>
  <si>
    <t>uurlonen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</si>
  <si>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</si>
  <si>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</si>
  <si>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</si>
  <si>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</si>
  <si>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</si>
  <si>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</si>
  <si>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</si>
  <si>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</si>
  <si>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</si>
  <si>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</si>
  <si>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</si>
  <si>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</si>
  <si>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</si>
  <si>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22/0</t>
  </si>
  <si>
    <t>1</t>
  </si>
  <si>
    <t>Op basis van 38 urige werkweek:</t>
  </si>
  <si>
    <t>Maand-</t>
  </si>
  <si>
    <t>Functiejaar: 0; Leeftijd: vanaf 22 jaar</t>
  </si>
  <si>
    <t>Functiejaar: 1; Leeftijd: vanaf 22 jaar</t>
  </si>
  <si>
    <t>Functiejaar: 2; Leeftijd: vanaf 22 jaar</t>
  </si>
  <si>
    <t>Functiejaar: 3; Leeftijd: vanaf 22 jaar</t>
  </si>
  <si>
    <t>Functiejaar: 4; Leeftijd: vanaf 22 jaar</t>
  </si>
  <si>
    <t>Functiejaar: 5; Leeftijd: vanaf 22 jaar</t>
  </si>
  <si>
    <t>Functiejaar: 6; Leeftijd: vanaf 22 jaar</t>
  </si>
  <si>
    <t>Loontabel Tuincentra nieuw per 1 juli 2018</t>
  </si>
  <si>
    <t>Virtuele loontabel Tuincentra  per 1 juli 2018 voor medewerkers in dienst op 31 december 2016, maandlonen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</si>
</sst>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_-* #,##0.00\-;_-* &quot;-&quot;??_-;_-@_-"/>
    <numFmt numFmtId="165" formatCode="0.0%"/>
    <numFmt numFmtId="166" formatCode="_-* #,##0_-;_-* #,##0\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b/>
      <sz val="14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3" applyFont="1"/>
    <xf numFmtId="0" fontId="2" fillId="0" borderId="0" xfId="3"/>
    <xf numFmtId="0" fontId="2" fillId="0" borderId="0" xfId="3" applyFont="1"/>
    <xf numFmtId="0" fontId="4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4" fontId="4" fillId="0" borderId="5" xfId="3" applyNumberFormat="1" applyFont="1" applyBorder="1"/>
    <xf numFmtId="0" fontId="4" fillId="0" borderId="5" xfId="3" applyFont="1" applyBorder="1"/>
    <xf numFmtId="10" fontId="2" fillId="0" borderId="5" xfId="3" applyNumberFormat="1" applyBorder="1"/>
    <xf numFmtId="0" fontId="4" fillId="0" borderId="6" xfId="3" applyFont="1" applyBorder="1"/>
    <xf numFmtId="0" fontId="5" fillId="0" borderId="0" xfId="3" applyFont="1"/>
    <xf numFmtId="49" fontId="6" fillId="2" borderId="5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5" fontId="6" fillId="0" borderId="0" xfId="2" applyNumberFormat="1" applyFont="1"/>
    <xf numFmtId="165" fontId="6" fillId="0" borderId="0" xfId="2" applyNumberFormat="1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center"/>
    </xf>
    <xf numFmtId="164" fontId="8" fillId="4" borderId="5" xfId="1" applyNumberFormat="1" applyFont="1" applyFill="1" applyBorder="1" applyAlignment="1">
      <alignment horizontal="center"/>
    </xf>
    <xf numFmtId="2" fontId="8" fillId="5" borderId="5" xfId="0" applyNumberFormat="1" applyFont="1" applyFill="1" applyBorder="1" applyAlignment="1">
      <alignment horizontal="right"/>
    </xf>
    <xf numFmtId="9" fontId="9" fillId="6" borderId="5" xfId="1" applyNumberFormat="1" applyFont="1" applyFill="1" applyBorder="1" applyAlignment="1">
      <alignment horizontal="right"/>
    </xf>
    <xf numFmtId="9" fontId="9" fillId="6" borderId="13" xfId="1" applyNumberFormat="1" applyFont="1" applyFill="1" applyBorder="1" applyAlignment="1">
      <alignment horizontal="right"/>
    </xf>
    <xf numFmtId="4" fontId="8" fillId="7" borderId="5" xfId="1" applyNumberFormat="1" applyFont="1" applyFill="1" applyBorder="1"/>
    <xf numFmtId="164" fontId="8" fillId="0" borderId="5" xfId="1" applyNumberFormat="1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/>
    <xf numFmtId="0" fontId="10" fillId="0" borderId="0" xfId="0" applyFont="1" applyFill="1" applyBorder="1"/>
    <xf numFmtId="2" fontId="8" fillId="0" borderId="5" xfId="0" applyNumberFormat="1" applyFont="1" applyFill="1" applyBorder="1" applyAlignment="1">
      <alignment horizontal="right" wrapText="1"/>
    </xf>
    <xf numFmtId="9" fontId="8" fillId="7" borderId="8" xfId="0" applyNumberFormat="1" applyFont="1" applyFill="1" applyBorder="1" applyAlignment="1">
      <alignment horizontal="right" wrapText="1"/>
    </xf>
    <xf numFmtId="166" fontId="8" fillId="0" borderId="0" xfId="1" applyNumberFormat="1" applyFont="1" applyFill="1" applyBorder="1"/>
    <xf numFmtId="0" fontId="11" fillId="0" borderId="0" xfId="3" applyFont="1"/>
    <xf numFmtId="2" fontId="6" fillId="0" borderId="5" xfId="0" applyNumberFormat="1" applyFont="1" applyBorder="1"/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2" fontId="6" fillId="0" borderId="5" xfId="2" applyNumberFormat="1" applyFont="1" applyBorder="1"/>
    <xf numFmtId="2" fontId="8" fillId="4" borderId="5" xfId="2" applyNumberFormat="1" applyFont="1" applyFill="1" applyBorder="1" applyAlignment="1">
      <alignment horizontal="right" wrapText="1"/>
    </xf>
    <xf numFmtId="2" fontId="8" fillId="5" borderId="5" xfId="2" applyNumberFormat="1" applyFont="1" applyFill="1" applyBorder="1" applyAlignment="1">
      <alignment horizontal="right"/>
    </xf>
    <xf numFmtId="2" fontId="8" fillId="7" borderId="5" xfId="0" applyNumberFormat="1" applyFont="1" applyFill="1" applyBorder="1" applyAlignment="1">
      <alignment horizontal="right" wrapText="1"/>
    </xf>
  </cellXfs>
  <cellStyles count="4">
    <cellStyle name="Komma" xfId="1" builtinId="3"/>
    <cellStyle name="Procent" xfId="2" builtinId="5"/>
    <cellStyle name="Standaard" xfId="0" builtinId="0"/>
    <cellStyle name="Standaard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workbookViewId="0"/>
  </sheetViews>
  <sheetFormatPr defaultRowHeight="12.75" x14ac:dyDescent="0.2"/>
  <cols>
    <col min="1" max="1" width="31" style="2" customWidth="1"/>
    <col min="2" max="9" width="9.140625" style="2"/>
    <col min="10" max="16" width="0" style="2" hidden="1" customWidth="1"/>
    <col min="17" max="16384" width="9.140625" style="2"/>
  </cols>
  <sheetData>
    <row r="1" spans="1:16" ht="18" x14ac:dyDescent="0.25">
      <c r="A1" s="45" t="s">
        <v>46</v>
      </c>
    </row>
    <row r="2" spans="1:16" x14ac:dyDescent="0.2">
      <c r="A2" s="3" t="s">
        <v>0</v>
      </c>
    </row>
    <row r="3" spans="1:16" x14ac:dyDescent="0.2">
      <c r="A3" s="3" t="s">
        <v>1</v>
      </c>
    </row>
    <row r="4" spans="1:16" x14ac:dyDescent="0.2">
      <c r="A4" s="3" t="s">
        <v>2</v>
      </c>
    </row>
    <row r="5" spans="1:16" x14ac:dyDescent="0.2">
      <c r="A5" s="2" t="s">
        <v>3</v>
      </c>
    </row>
    <row r="7" spans="1:16" x14ac:dyDescent="0.2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6" t="s">
        <v>11</v>
      </c>
    </row>
    <row r="8" spans="1:16" x14ac:dyDescent="0.2">
      <c r="A8" s="7" t="s">
        <v>12</v>
      </c>
      <c r="B8" s="8">
        <v>478.25</v>
      </c>
      <c r="C8" s="9"/>
      <c r="D8" s="9"/>
      <c r="E8" s="9"/>
      <c r="F8" s="9"/>
      <c r="G8" s="10"/>
      <c r="H8" s="9"/>
      <c r="J8" s="8">
        <v>475.60787433552099</v>
      </c>
      <c r="K8" s="9"/>
      <c r="L8" s="9"/>
      <c r="M8" s="9"/>
      <c r="N8" s="9"/>
      <c r="O8" s="10"/>
      <c r="P8" s="9"/>
    </row>
    <row r="9" spans="1:16" x14ac:dyDescent="0.2">
      <c r="A9" s="11" t="s">
        <v>13</v>
      </c>
      <c r="B9" s="8">
        <v>550</v>
      </c>
      <c r="C9" s="8">
        <f>K9*1.0103</f>
        <v>569.05458369177461</v>
      </c>
      <c r="D9" s="8">
        <f>L9*1.0103</f>
        <v>624.98070045500003</v>
      </c>
      <c r="E9" s="8"/>
      <c r="F9" s="8"/>
      <c r="G9" s="8"/>
      <c r="H9" s="8"/>
      <c r="J9" s="8">
        <v>546.97741765985802</v>
      </c>
      <c r="K9" s="8">
        <v>563.25307699868813</v>
      </c>
      <c r="L9" s="8">
        <v>618.60902747203806</v>
      </c>
      <c r="M9" s="8"/>
      <c r="N9" s="8"/>
      <c r="O9" s="8"/>
      <c r="P9" s="8"/>
    </row>
    <row r="10" spans="1:16" x14ac:dyDescent="0.2">
      <c r="A10" s="11" t="s">
        <v>14</v>
      </c>
      <c r="B10" s="8">
        <v>629.70000000000005</v>
      </c>
      <c r="C10" s="8">
        <f t="shared" ref="C10:C18" si="0">K10*1.0103</f>
        <v>651.55829716944515</v>
      </c>
      <c r="D10" s="8">
        <f t="shared" ref="D10:E20" si="1">L10*1.0103</f>
        <v>715.57508702719895</v>
      </c>
      <c r="E10" s="10" t="s">
        <v>15</v>
      </c>
      <c r="F10" s="10" t="s">
        <v>15</v>
      </c>
      <c r="G10" s="10" t="s">
        <v>15</v>
      </c>
      <c r="H10" s="10" t="s">
        <v>15</v>
      </c>
      <c r="J10" s="8">
        <v>626.23680211759392</v>
      </c>
      <c r="K10" s="8">
        <v>644.91566581158588</v>
      </c>
      <c r="L10" s="8">
        <v>708.27980503533502</v>
      </c>
      <c r="M10" s="10" t="s">
        <v>15</v>
      </c>
      <c r="N10" s="10" t="s">
        <v>15</v>
      </c>
      <c r="O10" s="10" t="s">
        <v>15</v>
      </c>
      <c r="P10" s="10" t="s">
        <v>15</v>
      </c>
    </row>
    <row r="11" spans="1:16" x14ac:dyDescent="0.2">
      <c r="A11" s="11" t="s">
        <v>16</v>
      </c>
      <c r="B11" s="8">
        <v>757.25</v>
      </c>
      <c r="C11" s="8">
        <f t="shared" si="0"/>
        <v>757.29335437649991</v>
      </c>
      <c r="D11" s="8">
        <f t="shared" si="1"/>
        <v>800.27861750312024</v>
      </c>
      <c r="E11" s="8">
        <f t="shared" si="1"/>
        <v>880.29696081449777</v>
      </c>
      <c r="F11" s="10" t="s">
        <v>15</v>
      </c>
      <c r="G11" s="10" t="s">
        <v>15</v>
      </c>
      <c r="H11" s="10" t="s">
        <v>15</v>
      </c>
      <c r="J11" s="8">
        <v>749.57275499999992</v>
      </c>
      <c r="K11" s="8">
        <v>749.57275499999992</v>
      </c>
      <c r="L11" s="8">
        <v>792.11978373069417</v>
      </c>
      <c r="M11" s="8">
        <v>871.32234070523384</v>
      </c>
      <c r="N11" s="10" t="s">
        <v>15</v>
      </c>
      <c r="O11" s="10" t="s">
        <v>15</v>
      </c>
      <c r="P11" s="10" t="s">
        <v>15</v>
      </c>
    </row>
    <row r="12" spans="1:16" x14ac:dyDescent="0.2">
      <c r="A12" s="11" t="s">
        <v>17</v>
      </c>
      <c r="B12" s="8">
        <v>876.8</v>
      </c>
      <c r="C12" s="8">
        <f t="shared" si="0"/>
        <v>876.86330905850002</v>
      </c>
      <c r="D12" s="8">
        <f t="shared" si="1"/>
        <v>923.35203292930294</v>
      </c>
      <c r="E12" s="8">
        <f t="shared" si="1"/>
        <v>1015.72319476932</v>
      </c>
      <c r="F12" s="10" t="s">
        <v>15</v>
      </c>
      <c r="G12" s="10" t="s">
        <v>15</v>
      </c>
      <c r="H12" s="10" t="s">
        <v>15</v>
      </c>
      <c r="J12" s="8">
        <v>867.92369500000007</v>
      </c>
      <c r="K12" s="8">
        <v>867.92369500000007</v>
      </c>
      <c r="L12" s="8">
        <v>913.93846672206564</v>
      </c>
      <c r="M12" s="8">
        <v>1005.367905344274</v>
      </c>
      <c r="N12" s="10" t="s">
        <v>15</v>
      </c>
      <c r="O12" s="10" t="s">
        <v>15</v>
      </c>
      <c r="P12" s="10" t="s">
        <v>15</v>
      </c>
    </row>
    <row r="13" spans="1:16" x14ac:dyDescent="0.2">
      <c r="A13" s="11" t="s">
        <v>18</v>
      </c>
      <c r="B13" s="8">
        <v>1115.95</v>
      </c>
      <c r="C13" s="8">
        <f t="shared" si="0"/>
        <v>1116.054142594</v>
      </c>
      <c r="D13" s="8">
        <f t="shared" si="1"/>
        <v>1116.054142594</v>
      </c>
      <c r="E13" s="8">
        <f t="shared" si="1"/>
        <v>1189.8154428857065</v>
      </c>
      <c r="F13" s="8">
        <f t="shared" ref="F13" si="2">N13*1.0103</f>
        <v>1264.979382340367</v>
      </c>
      <c r="G13" s="8">
        <f t="shared" ref="G13" si="3">O13*1.0103</f>
        <v>1401.6747414864876</v>
      </c>
      <c r="H13" s="10" t="s">
        <v>15</v>
      </c>
      <c r="J13" s="8">
        <v>1104.67598</v>
      </c>
      <c r="K13" s="8">
        <v>1104.67598</v>
      </c>
      <c r="L13" s="8">
        <v>1104.67598</v>
      </c>
      <c r="M13" s="8">
        <v>1177.6852844558116</v>
      </c>
      <c r="N13" s="8">
        <v>1252.0829281801118</v>
      </c>
      <c r="O13" s="8">
        <v>1387.3846792898028</v>
      </c>
      <c r="P13" s="10" t="s">
        <v>15</v>
      </c>
    </row>
    <row r="14" spans="1:16" x14ac:dyDescent="0.2">
      <c r="A14" s="11" t="s">
        <v>19</v>
      </c>
      <c r="B14" s="8">
        <v>1355.05</v>
      </c>
      <c r="C14" s="8">
        <f t="shared" si="0"/>
        <v>1355.1940519579998</v>
      </c>
      <c r="D14" s="8">
        <f t="shared" si="1"/>
        <v>1355.1940519579998</v>
      </c>
      <c r="E14" s="8">
        <f t="shared" ref="E14:E20" si="4">M14*1.0103</f>
        <v>1402.6371614232226</v>
      </c>
      <c r="F14" s="8">
        <f t="shared" ref="F14:F20" si="5">N14*1.0103</f>
        <v>1491.2432518623871</v>
      </c>
      <c r="G14" s="8">
        <f t="shared" ref="G14:H16" si="6">O14*1.0103</f>
        <v>1652.3798469842673</v>
      </c>
      <c r="H14" s="10" t="s">
        <v>15</v>
      </c>
      <c r="J14" s="8">
        <v>1341.3778599999998</v>
      </c>
      <c r="K14" s="8">
        <v>1341.3778599999998</v>
      </c>
      <c r="L14" s="8">
        <v>1341.3778599999998</v>
      </c>
      <c r="M14" s="8">
        <v>1388.3372873633798</v>
      </c>
      <c r="N14" s="8">
        <v>1476.0400394559904</v>
      </c>
      <c r="O14" s="8">
        <v>1635.5338483463004</v>
      </c>
      <c r="P14" s="10" t="s">
        <v>15</v>
      </c>
    </row>
    <row r="15" spans="1:16" x14ac:dyDescent="0.2">
      <c r="A15" s="47" t="s">
        <v>38</v>
      </c>
      <c r="B15" s="8">
        <v>1594.2</v>
      </c>
      <c r="C15" s="8">
        <f t="shared" si="0"/>
        <v>1594.3339613220001</v>
      </c>
      <c r="D15" s="8">
        <f t="shared" si="1"/>
        <v>1594.3339613220001</v>
      </c>
      <c r="E15" s="8">
        <f t="shared" si="4"/>
        <v>1644.4795426684334</v>
      </c>
      <c r="F15" s="8">
        <f t="shared" si="5"/>
        <v>1748.3468635329637</v>
      </c>
      <c r="G15" s="8">
        <f t="shared" si="6"/>
        <v>1937.2773003442833</v>
      </c>
      <c r="H15" s="10" t="s">
        <v>15</v>
      </c>
      <c r="J15" s="8">
        <v>1578.0797400000001</v>
      </c>
      <c r="K15" s="8">
        <v>1578.0797400000001</v>
      </c>
      <c r="L15" s="8">
        <v>1578.0797400000001</v>
      </c>
      <c r="M15" s="8">
        <v>1627.7140875664984</v>
      </c>
      <c r="N15" s="8">
        <v>1730.5224819686862</v>
      </c>
      <c r="O15" s="8">
        <v>1917.5267745662509</v>
      </c>
      <c r="P15" s="10" t="s">
        <v>15</v>
      </c>
    </row>
    <row r="16" spans="1:16" x14ac:dyDescent="0.2">
      <c r="A16" s="47" t="s">
        <v>39</v>
      </c>
      <c r="B16" s="8">
        <f>J16*1.0103</f>
        <v>1601.7235172941064</v>
      </c>
      <c r="C16" s="8">
        <f t="shared" si="0"/>
        <v>1601.7235172941064</v>
      </c>
      <c r="D16" s="8">
        <f t="shared" si="1"/>
        <v>1758.7959942746554</v>
      </c>
      <c r="E16" s="8">
        <f t="shared" si="4"/>
        <v>1934.6861697453817</v>
      </c>
      <c r="F16" s="8">
        <f t="shared" si="5"/>
        <v>2056.8606214943948</v>
      </c>
      <c r="G16" s="8">
        <f t="shared" si="6"/>
        <v>2279.1373227070849</v>
      </c>
      <c r="H16" s="8">
        <f t="shared" si="6"/>
        <v>2507.0510549777937</v>
      </c>
      <c r="J16" s="8">
        <v>1585.3939595111417</v>
      </c>
      <c r="K16" s="8">
        <v>1585.3939595111417</v>
      </c>
      <c r="L16" s="8">
        <v>1740.8650839103786</v>
      </c>
      <c r="M16" s="8">
        <v>1914.962060522005</v>
      </c>
      <c r="N16" s="8">
        <v>2035.8909447633323</v>
      </c>
      <c r="O16" s="8">
        <v>2255.9015368772493</v>
      </c>
      <c r="P16" s="8">
        <v>2481.4916905649743</v>
      </c>
    </row>
    <row r="17" spans="1:16" x14ac:dyDescent="0.2">
      <c r="A17" s="47" t="s">
        <v>40</v>
      </c>
      <c r="B17" s="8"/>
      <c r="C17" s="8">
        <f t="shared" si="0"/>
        <v>1626.9867671150339</v>
      </c>
      <c r="D17" s="8">
        <f t="shared" si="1"/>
        <v>1786.938845391702</v>
      </c>
      <c r="E17" s="8">
        <f t="shared" si="4"/>
        <v>1965.5999441967635</v>
      </c>
      <c r="F17" s="8">
        <f t="shared" si="5"/>
        <v>2089.7732681220718</v>
      </c>
      <c r="G17" s="8">
        <f t="shared" ref="G17:G21" si="7">O17*1.0103</f>
        <v>2315.5823677838771</v>
      </c>
      <c r="H17" s="8">
        <f t="shared" ref="H17:H21" si="8">P17*1.0103</f>
        <v>2547.1448349795687</v>
      </c>
      <c r="J17" s="8"/>
      <c r="K17" s="8">
        <v>1610.3996507126933</v>
      </c>
      <c r="L17" s="8">
        <v>1768.7210188970623</v>
      </c>
      <c r="M17" s="8">
        <v>1945.5606693029433</v>
      </c>
      <c r="N17" s="8">
        <v>2068.4680472355458</v>
      </c>
      <c r="O17" s="8">
        <v>2291.9750250261081</v>
      </c>
      <c r="P17" s="8">
        <v>2521.1767148169542</v>
      </c>
    </row>
    <row r="18" spans="1:16" x14ac:dyDescent="0.2">
      <c r="A18" s="47" t="s">
        <v>41</v>
      </c>
      <c r="B18" s="8"/>
      <c r="C18" s="8">
        <f t="shared" si="0"/>
        <v>1653.3105387912196</v>
      </c>
      <c r="D18" s="8">
        <f t="shared" si="1"/>
        <v>1815.0499683789665</v>
      </c>
      <c r="E18" s="8">
        <f t="shared" si="4"/>
        <v>1996.5560228211889</v>
      </c>
      <c r="F18" s="8">
        <f t="shared" si="5"/>
        <v>2122.6541866199664</v>
      </c>
      <c r="G18" s="8">
        <f t="shared" si="7"/>
        <v>2352.0485649471898</v>
      </c>
      <c r="H18" s="8">
        <f t="shared" si="8"/>
        <v>2587.2386149813442</v>
      </c>
      <c r="J18" s="8"/>
      <c r="K18" s="8">
        <v>1636.455051758111</v>
      </c>
      <c r="L18" s="8">
        <v>1796.5455492219801</v>
      </c>
      <c r="M18" s="8">
        <v>1976.2011509662368</v>
      </c>
      <c r="N18" s="8">
        <v>2101.0137450459929</v>
      </c>
      <c r="O18" s="8">
        <v>2328.0694496161436</v>
      </c>
      <c r="P18" s="8">
        <v>2560.8617390689342</v>
      </c>
    </row>
    <row r="19" spans="1:16" x14ac:dyDescent="0.2">
      <c r="A19" s="47" t="s">
        <v>42</v>
      </c>
      <c r="B19" s="8"/>
      <c r="C19" s="10" t="s">
        <v>15</v>
      </c>
      <c r="D19" s="8">
        <f t="shared" si="1"/>
        <v>1843.2139715825344</v>
      </c>
      <c r="E19" s="8">
        <f t="shared" si="4"/>
        <v>2027.5015254023533</v>
      </c>
      <c r="F19" s="8">
        <f t="shared" si="5"/>
        <v>2155.545681161122</v>
      </c>
      <c r="G19" s="8">
        <f t="shared" si="7"/>
        <v>2388.4830339807208</v>
      </c>
      <c r="H19" s="8">
        <f t="shared" si="8"/>
        <v>2627.3535470696402</v>
      </c>
      <c r="J19" s="8"/>
      <c r="K19" s="10" t="s">
        <v>15</v>
      </c>
      <c r="L19" s="8">
        <v>1824.4224206498411</v>
      </c>
      <c r="M19" s="8">
        <v>2006.8311644089413</v>
      </c>
      <c r="N19" s="8">
        <v>2133.5699110770288</v>
      </c>
      <c r="O19" s="8">
        <v>2364.1324695444137</v>
      </c>
      <c r="P19" s="8">
        <v>2600.5676997620908</v>
      </c>
    </row>
    <row r="20" spans="1:16" x14ac:dyDescent="0.2">
      <c r="A20" s="47" t="s">
        <v>43</v>
      </c>
      <c r="B20" s="8"/>
      <c r="C20" s="10" t="s">
        <v>15</v>
      </c>
      <c r="D20" s="8">
        <f t="shared" si="1"/>
        <v>1871.3356706130596</v>
      </c>
      <c r="E20" s="8">
        <f t="shared" si="4"/>
        <v>2058.4470279835173</v>
      </c>
      <c r="F20" s="8">
        <f t="shared" si="5"/>
        <v>2188.4583277888</v>
      </c>
      <c r="G20" s="8">
        <f t="shared" si="7"/>
        <v>2424.9386551007728</v>
      </c>
      <c r="H20" s="8">
        <f t="shared" si="8"/>
        <v>2667.4367510281554</v>
      </c>
      <c r="J20" s="8"/>
      <c r="K20" s="10" t="s">
        <v>15</v>
      </c>
      <c r="L20" s="8">
        <v>1852.2574191953477</v>
      </c>
      <c r="M20" s="8">
        <v>2037.4611778516455</v>
      </c>
      <c r="N20" s="8">
        <v>2166.1470135492427</v>
      </c>
      <c r="O20" s="8">
        <v>2400.2164259138603</v>
      </c>
      <c r="P20" s="8">
        <v>2640.2422557934824</v>
      </c>
    </row>
    <row r="21" spans="1:16" ht="13.5" thickBot="1" x14ac:dyDescent="0.25">
      <c r="A21" s="48" t="s">
        <v>44</v>
      </c>
      <c r="B21" s="8"/>
      <c r="C21" s="10" t="s">
        <v>15</v>
      </c>
      <c r="D21" s="10" t="s">
        <v>15</v>
      </c>
      <c r="E21" s="10" t="s">
        <v>15</v>
      </c>
      <c r="F21" s="10" t="s">
        <v>15</v>
      </c>
      <c r="G21" s="8">
        <f t="shared" si="7"/>
        <v>2461.3942762208262</v>
      </c>
      <c r="H21" s="8">
        <f t="shared" si="8"/>
        <v>2707.5411070731921</v>
      </c>
      <c r="J21" s="8"/>
      <c r="K21" s="10" t="s">
        <v>15</v>
      </c>
      <c r="L21" s="10" t="s">
        <v>15</v>
      </c>
      <c r="M21" s="10" t="s">
        <v>15</v>
      </c>
      <c r="N21" s="10" t="s">
        <v>15</v>
      </c>
      <c r="O21" s="8">
        <v>2436.3003822833084</v>
      </c>
      <c r="P21" s="8">
        <v>2679.9377482660516</v>
      </c>
    </row>
    <row r="24" spans="1:16" x14ac:dyDescent="0.2">
      <c r="A24" s="1" t="s">
        <v>20</v>
      </c>
    </row>
    <row r="27" spans="1:16" x14ac:dyDescent="0.2">
      <c r="A27" s="4" t="s">
        <v>4</v>
      </c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5" t="s">
        <v>10</v>
      </c>
      <c r="H27" s="6" t="s">
        <v>11</v>
      </c>
    </row>
    <row r="28" spans="1:16" x14ac:dyDescent="0.2">
      <c r="A28" s="7" t="s">
        <v>12</v>
      </c>
      <c r="B28" s="8">
        <v>2.91</v>
      </c>
      <c r="C28" s="8"/>
      <c r="D28" s="8"/>
      <c r="E28" s="8"/>
      <c r="F28" s="8"/>
      <c r="G28" s="8"/>
      <c r="H28" s="8"/>
      <c r="J28" s="12">
        <v>164.67</v>
      </c>
    </row>
    <row r="29" spans="1:16" x14ac:dyDescent="0.2">
      <c r="A29" s="11" t="s">
        <v>13</v>
      </c>
      <c r="B29" s="8">
        <v>3.35</v>
      </c>
      <c r="C29" s="8">
        <f>C9/$J$28</f>
        <v>3.455727112963956</v>
      </c>
      <c r="D29" s="8">
        <f t="shared" ref="D29" si="9">D9/$J$28</f>
        <v>3.7953525259913774</v>
      </c>
      <c r="E29" s="8"/>
      <c r="F29" s="8"/>
      <c r="G29" s="8"/>
      <c r="H29" s="8"/>
    </row>
    <row r="30" spans="1:16" x14ac:dyDescent="0.2">
      <c r="A30" s="11" t="s">
        <v>14</v>
      </c>
      <c r="B30" s="8">
        <v>3.83</v>
      </c>
      <c r="C30" s="8">
        <f t="shared" ref="B30:H41" si="10">C10/$J$28</f>
        <v>3.9567516679993027</v>
      </c>
      <c r="D30" s="8">
        <f t="shared" si="10"/>
        <v>4.3455097287131776</v>
      </c>
      <c r="E30" s="8"/>
      <c r="F30" s="8"/>
      <c r="G30" s="8"/>
      <c r="H30" s="8"/>
    </row>
    <row r="31" spans="1:16" x14ac:dyDescent="0.2">
      <c r="A31" s="11" t="s">
        <v>16</v>
      </c>
      <c r="B31" s="8">
        <v>4.5999999999999996</v>
      </c>
      <c r="C31" s="8">
        <f t="shared" si="10"/>
        <v>4.5988544019948989</v>
      </c>
      <c r="D31" s="8">
        <f t="shared" si="10"/>
        <v>4.8598932258645791</v>
      </c>
      <c r="E31" s="8">
        <f t="shared" si="10"/>
        <v>5.3458247453361141</v>
      </c>
      <c r="F31" s="8"/>
      <c r="G31" s="8"/>
      <c r="H31" s="8"/>
    </row>
    <row r="32" spans="1:16" x14ac:dyDescent="0.2">
      <c r="A32" s="11" t="s">
        <v>17</v>
      </c>
      <c r="B32" s="8">
        <v>5.33</v>
      </c>
      <c r="C32" s="8">
        <f t="shared" si="10"/>
        <v>5.3249730312655617</v>
      </c>
      <c r="D32" s="8">
        <f t="shared" si="10"/>
        <v>5.6072875018479564</v>
      </c>
      <c r="E32" s="8">
        <f t="shared" si="10"/>
        <v>6.1682346193558031</v>
      </c>
      <c r="F32" s="8"/>
      <c r="G32" s="8"/>
      <c r="H32" s="8"/>
    </row>
    <row r="33" spans="1:8" x14ac:dyDescent="0.2">
      <c r="A33" s="11" t="s">
        <v>18</v>
      </c>
      <c r="B33" s="8">
        <v>6.78</v>
      </c>
      <c r="C33" s="8">
        <f t="shared" si="10"/>
        <v>6.7775195396489956</v>
      </c>
      <c r="D33" s="8">
        <f t="shared" si="10"/>
        <v>6.7775195396489956</v>
      </c>
      <c r="E33" s="8">
        <f t="shared" si="10"/>
        <v>7.2254535913384741</v>
      </c>
      <c r="F33" s="8">
        <f t="shared" si="10"/>
        <v>7.6819055221981367</v>
      </c>
      <c r="G33" s="8">
        <f t="shared" si="10"/>
        <v>8.5120224782078573</v>
      </c>
      <c r="H33" s="8"/>
    </row>
    <row r="34" spans="1:8" x14ac:dyDescent="0.2">
      <c r="A34" s="11" t="s">
        <v>19</v>
      </c>
      <c r="B34" s="8">
        <v>8.23</v>
      </c>
      <c r="C34" s="8">
        <f t="shared" si="10"/>
        <v>8.2297567981903192</v>
      </c>
      <c r="D34" s="8">
        <f t="shared" si="10"/>
        <v>8.2297567981903192</v>
      </c>
      <c r="E34" s="8">
        <f t="shared" si="10"/>
        <v>8.5178670153836311</v>
      </c>
      <c r="F34" s="8">
        <f t="shared" si="10"/>
        <v>9.0559497896543828</v>
      </c>
      <c r="G34" s="8">
        <f t="shared" si="10"/>
        <v>10.034492299655478</v>
      </c>
      <c r="H34" s="8"/>
    </row>
    <row r="35" spans="1:8" x14ac:dyDescent="0.2">
      <c r="A35" s="47" t="s">
        <v>38</v>
      </c>
      <c r="B35" s="8">
        <v>9.69</v>
      </c>
      <c r="C35" s="8">
        <f t="shared" si="10"/>
        <v>9.6819940567316465</v>
      </c>
      <c r="D35" s="8">
        <f t="shared" si="10"/>
        <v>9.6819940567316465</v>
      </c>
      <c r="E35" s="8">
        <f t="shared" si="10"/>
        <v>9.9865157142675258</v>
      </c>
      <c r="F35" s="8">
        <f t="shared" si="10"/>
        <v>10.617276149468415</v>
      </c>
      <c r="G35" s="8">
        <f t="shared" si="10"/>
        <v>11.764603755051214</v>
      </c>
      <c r="H35" s="8"/>
    </row>
    <row r="36" spans="1:8" x14ac:dyDescent="0.2">
      <c r="A36" s="47" t="s">
        <v>39</v>
      </c>
      <c r="B36" s="8">
        <f t="shared" si="10"/>
        <v>9.7268689943165505</v>
      </c>
      <c r="C36" s="8">
        <f t="shared" si="10"/>
        <v>9.7268689943165505</v>
      </c>
      <c r="D36" s="8">
        <f t="shared" si="10"/>
        <v>10.68073112451968</v>
      </c>
      <c r="E36" s="8">
        <f t="shared" si="10"/>
        <v>11.748868462654897</v>
      </c>
      <c r="F36" s="8">
        <f t="shared" si="10"/>
        <v>12.490803555562003</v>
      </c>
      <c r="G36" s="8">
        <f t="shared" si="10"/>
        <v>13.840634740432897</v>
      </c>
      <c r="H36" s="8">
        <f t="shared" si="10"/>
        <v>15.224698214476188</v>
      </c>
    </row>
    <row r="37" spans="1:8" x14ac:dyDescent="0.2">
      <c r="A37" s="47" t="s">
        <v>40</v>
      </c>
      <c r="B37" s="8"/>
      <c r="C37" s="8">
        <f t="shared" si="10"/>
        <v>9.8802864341715804</v>
      </c>
      <c r="D37" s="8">
        <f t="shared" si="10"/>
        <v>10.851635667648644</v>
      </c>
      <c r="E37" s="8">
        <f t="shared" si="10"/>
        <v>11.936600134795432</v>
      </c>
      <c r="F37" s="8">
        <f t="shared" si="10"/>
        <v>12.690673881836837</v>
      </c>
      <c r="G37" s="8">
        <f t="shared" si="10"/>
        <v>14.061956444913326</v>
      </c>
      <c r="H37" s="8">
        <f t="shared" si="10"/>
        <v>15.468177779677955</v>
      </c>
    </row>
    <row r="38" spans="1:8" x14ac:dyDescent="0.2">
      <c r="A38" s="47" t="s">
        <v>41</v>
      </c>
      <c r="B38" s="8"/>
      <c r="C38" s="8">
        <f t="shared" si="10"/>
        <v>10.040144159781502</v>
      </c>
      <c r="D38" s="8">
        <f t="shared" si="10"/>
        <v>11.02234753372786</v>
      </c>
      <c r="E38" s="8">
        <f t="shared" si="10"/>
        <v>12.124588709668968</v>
      </c>
      <c r="F38" s="8">
        <f t="shared" si="10"/>
        <v>12.890351531061921</v>
      </c>
      <c r="G38" s="8">
        <f t="shared" si="10"/>
        <v>14.283406600760248</v>
      </c>
      <c r="H38" s="8">
        <f t="shared" si="10"/>
        <v>15.711657344879725</v>
      </c>
    </row>
    <row r="39" spans="1:8" x14ac:dyDescent="0.2">
      <c r="A39" s="47" t="s">
        <v>42</v>
      </c>
      <c r="B39" s="8"/>
      <c r="C39" s="8"/>
      <c r="D39" s="8">
        <f t="shared" si="10"/>
        <v>11.193380528223322</v>
      </c>
      <c r="E39" s="8">
        <f t="shared" si="10"/>
        <v>12.312513058859254</v>
      </c>
      <c r="F39" s="8">
        <f t="shared" si="10"/>
        <v>13.090093405970256</v>
      </c>
      <c r="G39" s="8">
        <f t="shared" si="10"/>
        <v>14.504664079557424</v>
      </c>
      <c r="H39" s="8">
        <f t="shared" si="10"/>
        <v>15.955265361447989</v>
      </c>
    </row>
    <row r="40" spans="1:8" x14ac:dyDescent="0.2">
      <c r="A40" s="47" t="s">
        <v>43</v>
      </c>
      <c r="B40" s="8"/>
      <c r="C40" s="8"/>
      <c r="D40" s="8">
        <f t="shared" si="10"/>
        <v>11.364156619985788</v>
      </c>
      <c r="E40" s="8">
        <f t="shared" si="10"/>
        <v>12.500437408049539</v>
      </c>
      <c r="F40" s="8">
        <f t="shared" si="10"/>
        <v>13.289963732245097</v>
      </c>
      <c r="G40" s="8">
        <f t="shared" si="10"/>
        <v>14.726050009721098</v>
      </c>
      <c r="H40" s="8">
        <f t="shared" si="10"/>
        <v>16.198680700966513</v>
      </c>
    </row>
    <row r="41" spans="1:8" ht="13.5" thickBot="1" x14ac:dyDescent="0.25">
      <c r="A41" s="48" t="s">
        <v>44</v>
      </c>
      <c r="B41" s="8"/>
      <c r="C41" s="8"/>
      <c r="D41" s="8"/>
      <c r="E41" s="8"/>
      <c r="F41" s="8"/>
      <c r="G41" s="8">
        <f t="shared" si="10"/>
        <v>14.947435939884778</v>
      </c>
      <c r="H41" s="8">
        <f t="shared" si="10"/>
        <v>16.442224491851533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tabSelected="1" workbookViewId="0"/>
  </sheetViews>
  <sheetFormatPr defaultRowHeight="15" x14ac:dyDescent="0.25"/>
  <cols>
    <col min="12" max="19" width="0" hidden="1" customWidth="1"/>
  </cols>
  <sheetData>
    <row r="1" spans="1:10" ht="18.75" x14ac:dyDescent="0.3">
      <c r="A1" s="20" t="s">
        <v>45</v>
      </c>
      <c r="B1" s="21"/>
      <c r="C1" s="21"/>
      <c r="D1" s="21"/>
      <c r="E1" s="21"/>
      <c r="F1" s="21"/>
      <c r="G1" s="21" t="s">
        <v>15</v>
      </c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x14ac:dyDescent="0.25">
      <c r="A3" s="13" t="s">
        <v>21</v>
      </c>
      <c r="B3" s="22" t="s">
        <v>22</v>
      </c>
      <c r="C3" s="22" t="s">
        <v>23</v>
      </c>
      <c r="D3" s="22" t="s">
        <v>24</v>
      </c>
      <c r="E3" s="22" t="s">
        <v>25</v>
      </c>
      <c r="F3" s="22" t="s">
        <v>26</v>
      </c>
      <c r="G3" s="22" t="s">
        <v>27</v>
      </c>
      <c r="H3" s="22" t="s">
        <v>28</v>
      </c>
      <c r="I3" s="22" t="s">
        <v>29</v>
      </c>
    </row>
    <row r="4" spans="1:10" x14ac:dyDescent="0.25">
      <c r="A4" s="14"/>
      <c r="B4" s="23" t="s">
        <v>30</v>
      </c>
      <c r="C4" s="23" t="s">
        <v>30</v>
      </c>
      <c r="D4" s="23" t="s">
        <v>30</v>
      </c>
      <c r="E4" s="24" t="s">
        <v>30</v>
      </c>
      <c r="F4" s="25" t="s">
        <v>30</v>
      </c>
      <c r="G4" s="25" t="s">
        <v>30</v>
      </c>
      <c r="H4" s="25" t="s">
        <v>30</v>
      </c>
      <c r="I4" s="25" t="s">
        <v>30</v>
      </c>
    </row>
    <row r="5" spans="1:10" x14ac:dyDescent="0.25">
      <c r="A5" s="15" t="s">
        <v>31</v>
      </c>
      <c r="B5" s="26" t="s">
        <v>32</v>
      </c>
      <c r="C5" s="26" t="s">
        <v>32</v>
      </c>
      <c r="D5" s="26" t="s">
        <v>32</v>
      </c>
      <c r="E5" s="27" t="s">
        <v>32</v>
      </c>
      <c r="F5" s="28" t="s">
        <v>32</v>
      </c>
      <c r="G5" s="28" t="s">
        <v>32</v>
      </c>
      <c r="H5" s="28" t="s">
        <v>32</v>
      </c>
      <c r="I5" s="28" t="s">
        <v>32</v>
      </c>
    </row>
    <row r="6" spans="1:10" x14ac:dyDescent="0.25">
      <c r="A6" s="16"/>
      <c r="B6" s="29" t="s">
        <v>33</v>
      </c>
      <c r="C6" s="29" t="s">
        <v>33</v>
      </c>
      <c r="D6" s="29" t="s">
        <v>33</v>
      </c>
      <c r="E6" s="30" t="s">
        <v>33</v>
      </c>
      <c r="F6" s="31" t="s">
        <v>33</v>
      </c>
      <c r="G6" s="31" t="s">
        <v>33</v>
      </c>
      <c r="H6" s="31" t="s">
        <v>33</v>
      </c>
      <c r="I6" s="31" t="s">
        <v>33</v>
      </c>
    </row>
    <row r="7" spans="1:10" x14ac:dyDescent="0.25">
      <c r="A7" s="17">
        <v>15</v>
      </c>
      <c r="B7" s="32">
        <f t="shared" ref="B7:I14" si="0">B40/164.67</f>
        <v>3.0496982429367829</v>
      </c>
      <c r="C7" s="32">
        <f t="shared" si="0"/>
        <v>3.1259406990102021</v>
      </c>
      <c r="D7" s="32"/>
      <c r="E7" s="32"/>
      <c r="F7" s="32"/>
      <c r="G7" s="32"/>
      <c r="H7" s="32"/>
      <c r="I7" s="32"/>
      <c r="J7" s="18"/>
    </row>
    <row r="8" spans="1:10" x14ac:dyDescent="0.25">
      <c r="A8" s="13">
        <v>16</v>
      </c>
      <c r="B8" s="32">
        <f t="shared" si="0"/>
        <v>3.507217921844143</v>
      </c>
      <c r="C8" s="32">
        <f t="shared" si="0"/>
        <v>3.5948983698902461</v>
      </c>
      <c r="D8" s="32">
        <f t="shared" si="0"/>
        <v>3.7099351177267339</v>
      </c>
      <c r="E8" s="32"/>
      <c r="F8" s="32"/>
      <c r="G8" s="32"/>
      <c r="H8" s="32"/>
      <c r="I8" s="32"/>
      <c r="J8" s="19"/>
    </row>
    <row r="9" spans="1:10" x14ac:dyDescent="0.25">
      <c r="A9" s="13">
        <v>17</v>
      </c>
      <c r="B9" s="32">
        <f t="shared" si="0"/>
        <v>4.0157174372230831</v>
      </c>
      <c r="C9" s="32">
        <f t="shared" si="0"/>
        <v>4.1161103731536599</v>
      </c>
      <c r="D9" s="32">
        <f t="shared" si="0"/>
        <v>4.2478259050945768</v>
      </c>
      <c r="E9" s="32">
        <f t="shared" si="0"/>
        <v>4.472960678064589</v>
      </c>
      <c r="F9" s="32"/>
      <c r="G9" s="32"/>
      <c r="H9" s="32"/>
      <c r="I9" s="32"/>
      <c r="J9" s="19"/>
    </row>
    <row r="10" spans="1:10" x14ac:dyDescent="0.25">
      <c r="A10" s="13">
        <v>18</v>
      </c>
      <c r="B10" s="32">
        <f t="shared" si="0"/>
        <v>4.8287971220946444</v>
      </c>
      <c r="C10" s="32">
        <f t="shared" si="0"/>
        <v>4.9495170501470094</v>
      </c>
      <c r="D10" s="32">
        <f t="shared" si="0"/>
        <v>5.1079015957517138</v>
      </c>
      <c r="E10" s="32">
        <f t="shared" si="0"/>
        <v>5.378620380326554</v>
      </c>
      <c r="F10" s="32"/>
      <c r="G10" s="32"/>
      <c r="H10" s="32"/>
      <c r="I10" s="32"/>
      <c r="J10" s="19"/>
    </row>
    <row r="11" spans="1:10" x14ac:dyDescent="0.25">
      <c r="A11" s="13">
        <v>19</v>
      </c>
      <c r="B11" s="32">
        <f t="shared" si="0"/>
        <v>5.5912216828288397</v>
      </c>
      <c r="C11" s="32">
        <f t="shared" si="0"/>
        <v>5.7310022248995605</v>
      </c>
      <c r="D11" s="32">
        <f t="shared" si="0"/>
        <v>5.9143942960963471</v>
      </c>
      <c r="E11" s="32">
        <f t="shared" si="0"/>
        <v>6.2278571937894522</v>
      </c>
      <c r="F11" s="32">
        <f t="shared" si="0"/>
        <v>6.6264400541919786</v>
      </c>
      <c r="G11" s="32">
        <f t="shared" si="0"/>
        <v>7.0902908579854174</v>
      </c>
      <c r="H11" s="32"/>
      <c r="I11" s="32"/>
      <c r="J11" s="19"/>
    </row>
    <row r="12" spans="1:10" x14ac:dyDescent="0.25">
      <c r="A12" s="13">
        <v>20</v>
      </c>
      <c r="B12" s="32">
        <f t="shared" si="0"/>
        <v>7.1163955166314432</v>
      </c>
      <c r="C12" s="32">
        <f t="shared" si="0"/>
        <v>7.29430540454723</v>
      </c>
      <c r="D12" s="32">
        <f t="shared" si="0"/>
        <v>7.5277231774927422</v>
      </c>
      <c r="E12" s="32">
        <f t="shared" si="0"/>
        <v>7.9266925058998572</v>
      </c>
      <c r="F12" s="32">
        <f t="shared" si="0"/>
        <v>8.4340008262774475</v>
      </c>
      <c r="G12" s="32">
        <f t="shared" si="0"/>
        <v>9.0243808841168711</v>
      </c>
      <c r="H12" s="32"/>
      <c r="I12" s="32"/>
      <c r="J12" s="19"/>
    </row>
    <row r="13" spans="1:10" x14ac:dyDescent="0.25">
      <c r="A13" s="13">
        <v>21</v>
      </c>
      <c r="B13" s="32">
        <f t="shared" si="0"/>
        <v>8.6412446380998365</v>
      </c>
      <c r="C13" s="32">
        <f t="shared" si="0"/>
        <v>8.8572757540523313</v>
      </c>
      <c r="D13" s="32">
        <f t="shared" si="0"/>
        <v>9.1407085781820072</v>
      </c>
      <c r="E13" s="32">
        <f t="shared" si="0"/>
        <v>9.625166132825651</v>
      </c>
      <c r="F13" s="32">
        <f t="shared" si="0"/>
        <v>10.241176765326493</v>
      </c>
      <c r="G13" s="32">
        <f t="shared" si="0"/>
        <v>10.958059138899349</v>
      </c>
      <c r="H13" s="32"/>
      <c r="I13" s="32"/>
      <c r="J13" s="19"/>
    </row>
    <row r="14" spans="1:10" x14ac:dyDescent="0.25">
      <c r="A14" s="13" t="s">
        <v>34</v>
      </c>
      <c r="B14" s="33">
        <v>9.69</v>
      </c>
      <c r="C14" s="33">
        <f t="shared" si="0"/>
        <v>9.7783198761158676</v>
      </c>
      <c r="D14" s="33">
        <f t="shared" si="0"/>
        <v>9.8956597146292591</v>
      </c>
      <c r="E14" s="33">
        <f t="shared" si="0"/>
        <v>10.049042440206012</v>
      </c>
      <c r="F14" s="33">
        <f t="shared" si="0"/>
        <v>10.445979616594151</v>
      </c>
      <c r="G14" s="33">
        <f t="shared" si="0"/>
        <v>11.177198189755741</v>
      </c>
      <c r="H14" s="33">
        <f t="shared" si="0"/>
        <v>12.093728441315713</v>
      </c>
      <c r="I14" s="33">
        <f t="shared" si="0"/>
        <v>13.121695358827548</v>
      </c>
      <c r="J14" s="19"/>
    </row>
    <row r="15" spans="1:10" x14ac:dyDescent="0.25">
      <c r="A15" s="17" t="s">
        <v>35</v>
      </c>
      <c r="B15" s="32">
        <f>B48/164.67</f>
        <v>9.7976828857715432</v>
      </c>
      <c r="C15" s="34">
        <f t="shared" ref="C15:E18" si="1">C48/164.67</f>
        <v>9.8544894074142544</v>
      </c>
      <c r="D15" s="34">
        <f t="shared" si="1"/>
        <v>10.199098625307744</v>
      </c>
      <c r="E15" s="34">
        <f t="shared" si="1"/>
        <v>10.737628194511576</v>
      </c>
      <c r="F15" s="34">
        <f t="shared" ref="F15:I21" si="2">F48/164.67</f>
        <v>11.426912033452451</v>
      </c>
      <c r="G15" s="34">
        <f t="shared" si="2"/>
        <v>12.21312334647155</v>
      </c>
      <c r="H15" s="34">
        <f t="shared" si="2"/>
        <v>13.214707245279845</v>
      </c>
      <c r="I15" s="34">
        <f t="shared" si="2"/>
        <v>14.334801658953008</v>
      </c>
    </row>
    <row r="16" spans="1:10" x14ac:dyDescent="0.25">
      <c r="A16" s="17">
        <v>2</v>
      </c>
      <c r="B16" s="32">
        <f>B49/164.67</f>
        <v>9.8626817399146915</v>
      </c>
      <c r="C16" s="32">
        <f t="shared" si="1"/>
        <v>10.0052436771513</v>
      </c>
      <c r="D16" s="32">
        <f t="shared" si="1"/>
        <v>10.393018976618086</v>
      </c>
      <c r="E16" s="32">
        <f t="shared" si="1"/>
        <v>10.974583821087418</v>
      </c>
      <c r="F16" s="32">
        <f t="shared" si="2"/>
        <v>11.771521251345943</v>
      </c>
      <c r="G16" s="32">
        <f t="shared" si="2"/>
        <v>12.55773256436504</v>
      </c>
      <c r="H16" s="32">
        <f t="shared" si="2"/>
        <v>13.580899503959984</v>
      </c>
      <c r="I16" s="32">
        <f t="shared" si="2"/>
        <v>14.722511555265898</v>
      </c>
    </row>
    <row r="17" spans="1:9" x14ac:dyDescent="0.25">
      <c r="A17" s="17">
        <v>3</v>
      </c>
      <c r="B17" s="32">
        <f>B50/164.67</f>
        <v>10.0607185001489</v>
      </c>
      <c r="C17" s="32">
        <f t="shared" si="1"/>
        <v>10.156063350042244</v>
      </c>
      <c r="D17" s="32">
        <f t="shared" si="1"/>
        <v>10.586873924774533</v>
      </c>
      <c r="E17" s="32">
        <f t="shared" si="1"/>
        <v>11.222265564902681</v>
      </c>
      <c r="F17" s="32">
        <f t="shared" si="2"/>
        <v>12.11619587239333</v>
      </c>
      <c r="G17" s="32">
        <f t="shared" si="2"/>
        <v>12.891615665019106</v>
      </c>
      <c r="H17" s="32">
        <f t="shared" si="2"/>
        <v>13.94709176264012</v>
      </c>
      <c r="I17" s="32">
        <f t="shared" si="2"/>
        <v>15.110221451578786</v>
      </c>
    </row>
    <row r="18" spans="1:9" x14ac:dyDescent="0.25">
      <c r="A18" s="17">
        <v>4</v>
      </c>
      <c r="B18" s="35">
        <v>0.02</v>
      </c>
      <c r="C18" s="32">
        <f t="shared" si="1"/>
        <v>10.30682212133881</v>
      </c>
      <c r="D18" s="32">
        <f t="shared" si="1"/>
        <v>10.780728872930974</v>
      </c>
      <c r="E18" s="32">
        <f t="shared" si="1"/>
        <v>11.459221191478527</v>
      </c>
      <c r="F18" s="32">
        <f t="shared" si="2"/>
        <v>12.460805090286819</v>
      </c>
      <c r="G18" s="32">
        <f t="shared" si="2"/>
        <v>13.236224882912596</v>
      </c>
      <c r="H18" s="32">
        <f t="shared" si="2"/>
        <v>14.313218618166365</v>
      </c>
      <c r="I18" s="32">
        <f t="shared" si="2"/>
        <v>15.497931347891669</v>
      </c>
    </row>
    <row r="19" spans="1:9" x14ac:dyDescent="0.25">
      <c r="A19" s="17">
        <v>5</v>
      </c>
      <c r="B19" s="35">
        <v>0.02</v>
      </c>
      <c r="C19" s="36">
        <v>0.02</v>
      </c>
      <c r="D19" s="32">
        <f>D52/164.67</f>
        <v>10.974583821087418</v>
      </c>
      <c r="E19" s="32">
        <f>E52/164.67</f>
        <v>11.696176818054367</v>
      </c>
      <c r="F19" s="32">
        <f t="shared" si="2"/>
        <v>12.794688190940885</v>
      </c>
      <c r="G19" s="32">
        <f t="shared" si="2"/>
        <v>13.570107983566654</v>
      </c>
      <c r="H19" s="32">
        <f t="shared" si="2"/>
        <v>14.690202397239826</v>
      </c>
      <c r="I19" s="32">
        <f t="shared" si="2"/>
        <v>15.896432764597886</v>
      </c>
    </row>
    <row r="20" spans="1:9" x14ac:dyDescent="0.25">
      <c r="A20" s="13">
        <v>6</v>
      </c>
      <c r="B20" s="37">
        <f>B53/164.67</f>
        <v>10.664361610157835</v>
      </c>
      <c r="C20" s="36">
        <v>0.02</v>
      </c>
      <c r="D20" s="36">
        <v>0.02</v>
      </c>
      <c r="E20" s="32">
        <f>E53/164.67</f>
        <v>11.943858561869636</v>
      </c>
      <c r="F20" s="32">
        <f t="shared" si="2"/>
        <v>13.139297408834373</v>
      </c>
      <c r="G20" s="32">
        <f t="shared" si="2"/>
        <v>13.914782604614043</v>
      </c>
      <c r="H20" s="32">
        <f t="shared" si="2"/>
        <v>15.056394655919958</v>
      </c>
      <c r="I20" s="32">
        <f t="shared" si="2"/>
        <v>16.284142660910771</v>
      </c>
    </row>
    <row r="21" spans="1:9" x14ac:dyDescent="0.25">
      <c r="A21" s="13">
        <v>7</v>
      </c>
      <c r="B21" s="38"/>
      <c r="C21" s="37">
        <f>C54/164.67</f>
        <v>10.92523144861914</v>
      </c>
      <c r="D21" s="36">
        <v>0.02</v>
      </c>
      <c r="E21" s="32">
        <f>E54/164.67</f>
        <v>12.180814188445478</v>
      </c>
      <c r="F21" s="32">
        <f t="shared" si="2"/>
        <v>13.483972029881762</v>
      </c>
      <c r="G21" s="32">
        <f t="shared" si="2"/>
        <v>14.248600302114212</v>
      </c>
      <c r="H21" s="32">
        <f t="shared" si="2"/>
        <v>15.422521511446199</v>
      </c>
      <c r="I21" s="32">
        <f t="shared" si="2"/>
        <v>16.671852557223659</v>
      </c>
    </row>
    <row r="22" spans="1:9" x14ac:dyDescent="0.25">
      <c r="A22" s="13">
        <v>8</v>
      </c>
      <c r="B22" s="38"/>
      <c r="C22" s="38"/>
      <c r="D22" s="36">
        <v>0.02</v>
      </c>
      <c r="E22" s="36">
        <v>0.02</v>
      </c>
      <c r="F22" s="36">
        <v>0.02</v>
      </c>
      <c r="G22" s="32">
        <f>G55/164.67</f>
        <v>14.593274923161596</v>
      </c>
      <c r="H22" s="32">
        <f>H55/164.67</f>
        <v>15.788713770126337</v>
      </c>
      <c r="I22" s="32">
        <f>I55/164.67</f>
        <v>17.059562453536547</v>
      </c>
    </row>
    <row r="23" spans="1:9" x14ac:dyDescent="0.25">
      <c r="A23" s="13">
        <v>9</v>
      </c>
      <c r="B23" s="38"/>
      <c r="C23" s="38"/>
      <c r="D23" s="37">
        <f>D56/164.67</f>
        <v>11.852550526774413</v>
      </c>
      <c r="E23" s="36">
        <v>0.02</v>
      </c>
      <c r="F23" s="36">
        <v>0.02</v>
      </c>
      <c r="G23" s="36">
        <v>0.02</v>
      </c>
      <c r="H23" s="36">
        <v>0.02</v>
      </c>
      <c r="I23" s="36">
        <v>0.02</v>
      </c>
    </row>
    <row r="24" spans="1:9" x14ac:dyDescent="0.25">
      <c r="A24" s="13">
        <v>10</v>
      </c>
      <c r="B24" s="38"/>
      <c r="C24" s="38"/>
      <c r="D24" s="38"/>
      <c r="E24" s="36">
        <v>0.02</v>
      </c>
      <c r="F24" s="36">
        <v>0.02</v>
      </c>
      <c r="G24" s="36">
        <v>0.02</v>
      </c>
      <c r="H24" s="36">
        <v>0.02</v>
      </c>
      <c r="I24" s="36">
        <v>0.02</v>
      </c>
    </row>
    <row r="25" spans="1:9" x14ac:dyDescent="0.25">
      <c r="A25" s="13">
        <v>11</v>
      </c>
      <c r="B25" s="38"/>
      <c r="C25" s="38"/>
      <c r="D25" s="38"/>
      <c r="E25" s="36">
        <v>0.02</v>
      </c>
      <c r="F25" s="36">
        <v>0.02</v>
      </c>
      <c r="G25" s="36">
        <v>0.02</v>
      </c>
      <c r="H25" s="36">
        <v>0.02</v>
      </c>
      <c r="I25" s="36">
        <v>0.02</v>
      </c>
    </row>
    <row r="26" spans="1:9" x14ac:dyDescent="0.25">
      <c r="A26" s="13">
        <v>12</v>
      </c>
      <c r="B26" s="38"/>
      <c r="C26" s="38"/>
      <c r="D26" s="38"/>
      <c r="E26" s="37">
        <f>E59/164.67</f>
        <v>13.398895607290028</v>
      </c>
      <c r="F26" s="37">
        <f>F59/164.67</f>
        <v>14.832369232869938</v>
      </c>
      <c r="G26" s="36">
        <v>0.02</v>
      </c>
      <c r="H26" s="36">
        <v>0.02</v>
      </c>
      <c r="I26" s="36">
        <v>0.02</v>
      </c>
    </row>
    <row r="27" spans="1:9" x14ac:dyDescent="0.25">
      <c r="A27" s="13">
        <v>13</v>
      </c>
      <c r="B27" s="38"/>
      <c r="C27" s="38"/>
      <c r="D27" s="38"/>
      <c r="E27" s="38"/>
      <c r="F27" s="38"/>
      <c r="G27" s="37">
        <f>G60/164.67</f>
        <v>16.052602415477757</v>
      </c>
      <c r="H27" s="37">
        <f>H60/164.67</f>
        <v>17.367585147138971</v>
      </c>
      <c r="I27" s="37">
        <f>I60/164.67</f>
        <v>18.765518698890205</v>
      </c>
    </row>
    <row r="28" spans="1:9" x14ac:dyDescent="0.25">
      <c r="A28" s="39"/>
      <c r="B28" s="40"/>
      <c r="C28" s="40"/>
      <c r="D28" s="40"/>
      <c r="E28" s="40"/>
      <c r="F28" s="40"/>
      <c r="G28" s="40"/>
      <c r="H28" s="40"/>
      <c r="I28" s="40"/>
    </row>
    <row r="29" spans="1:9" x14ac:dyDescent="0.25">
      <c r="A29" s="39"/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A30" s="39"/>
      <c r="B30" s="40"/>
      <c r="C30" s="40"/>
      <c r="D30" s="40"/>
      <c r="E30" s="40"/>
      <c r="F30" s="40"/>
      <c r="G30" s="40"/>
      <c r="H30" s="40"/>
      <c r="I30" s="40"/>
    </row>
    <row r="31" spans="1:9" x14ac:dyDescent="0.25">
      <c r="A31" s="21" t="s">
        <v>15</v>
      </c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1"/>
      <c r="B32" s="21"/>
      <c r="C32" s="21"/>
      <c r="D32" s="21"/>
      <c r="E32" s="21" t="s">
        <v>15</v>
      </c>
      <c r="F32" s="41"/>
      <c r="G32" s="21"/>
      <c r="H32" s="21"/>
      <c r="I32" s="21"/>
    </row>
    <row r="33" spans="1:19" x14ac:dyDescent="0.25">
      <c r="A33" s="21"/>
      <c r="B33" s="21"/>
      <c r="C33" s="21"/>
      <c r="D33" s="21"/>
      <c r="E33" s="21"/>
      <c r="F33" s="41"/>
      <c r="G33" s="21"/>
      <c r="H33" s="21"/>
      <c r="I33" s="21"/>
    </row>
    <row r="34" spans="1:19" x14ac:dyDescent="0.25">
      <c r="A34" s="21" t="s">
        <v>36</v>
      </c>
      <c r="B34" s="21"/>
      <c r="C34" s="21"/>
      <c r="D34" s="21"/>
      <c r="E34" s="21"/>
      <c r="F34" s="21"/>
      <c r="G34" s="21"/>
      <c r="H34" s="21"/>
      <c r="I34" s="21"/>
    </row>
    <row r="35" spans="1:1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19" x14ac:dyDescent="0.25">
      <c r="A36" s="13" t="s">
        <v>21</v>
      </c>
      <c r="B36" s="22" t="s">
        <v>22</v>
      </c>
      <c r="C36" s="22" t="s">
        <v>23</v>
      </c>
      <c r="D36" s="22" t="s">
        <v>24</v>
      </c>
      <c r="E36" s="22" t="s">
        <v>25</v>
      </c>
      <c r="F36" s="22" t="s">
        <v>26</v>
      </c>
      <c r="G36" s="22" t="s">
        <v>27</v>
      </c>
      <c r="H36" s="22" t="s">
        <v>28</v>
      </c>
      <c r="I36" s="22" t="s">
        <v>29</v>
      </c>
    </row>
    <row r="37" spans="1:19" x14ac:dyDescent="0.25">
      <c r="A37" s="14"/>
      <c r="B37" s="23" t="s">
        <v>37</v>
      </c>
      <c r="C37" s="23" t="s">
        <v>37</v>
      </c>
      <c r="D37" s="24" t="s">
        <v>37</v>
      </c>
      <c r="E37" s="25" t="s">
        <v>37</v>
      </c>
      <c r="F37" s="24" t="s">
        <v>37</v>
      </c>
      <c r="G37" s="25" t="s">
        <v>37</v>
      </c>
      <c r="H37" s="25" t="s">
        <v>37</v>
      </c>
      <c r="I37" s="25" t="s">
        <v>37</v>
      </c>
    </row>
    <row r="38" spans="1:19" x14ac:dyDescent="0.25">
      <c r="A38" s="15" t="s">
        <v>31</v>
      </c>
      <c r="B38" s="26" t="s">
        <v>32</v>
      </c>
      <c r="C38" s="26" t="s">
        <v>32</v>
      </c>
      <c r="D38" s="27" t="s">
        <v>32</v>
      </c>
      <c r="E38" s="28" t="s">
        <v>32</v>
      </c>
      <c r="F38" s="27" t="s">
        <v>32</v>
      </c>
      <c r="G38" s="28" t="s">
        <v>32</v>
      </c>
      <c r="H38" s="28" t="s">
        <v>32</v>
      </c>
      <c r="I38" s="28" t="s">
        <v>32</v>
      </c>
    </row>
    <row r="39" spans="1:19" x14ac:dyDescent="0.25">
      <c r="A39" s="16"/>
      <c r="B39" s="26" t="s">
        <v>33</v>
      </c>
      <c r="C39" s="26" t="s">
        <v>33</v>
      </c>
      <c r="D39" s="27" t="s">
        <v>33</v>
      </c>
      <c r="E39" s="28" t="s">
        <v>33</v>
      </c>
      <c r="F39" s="27" t="s">
        <v>33</v>
      </c>
      <c r="G39" s="28" t="s">
        <v>33</v>
      </c>
      <c r="H39" s="28" t="s">
        <v>33</v>
      </c>
      <c r="I39" s="28" t="s">
        <v>33</v>
      </c>
    </row>
    <row r="40" spans="1:19" x14ac:dyDescent="0.25">
      <c r="A40" s="17">
        <v>15</v>
      </c>
      <c r="B40" s="46">
        <f>L40*1.0103</f>
        <v>502.19380966440002</v>
      </c>
      <c r="C40" s="46">
        <f>M40*1.0103</f>
        <v>514.74865490600996</v>
      </c>
      <c r="D40" s="49"/>
      <c r="E40" s="49"/>
      <c r="F40" s="49"/>
      <c r="G40" s="49"/>
      <c r="H40" s="49"/>
      <c r="I40" s="49"/>
      <c r="J40" s="18"/>
      <c r="L40" s="46">
        <v>497.07394800000003</v>
      </c>
      <c r="M40" s="49">
        <v>509.50079669999997</v>
      </c>
      <c r="N40" s="49"/>
      <c r="O40" s="49"/>
      <c r="P40" s="49"/>
      <c r="Q40" s="49"/>
      <c r="R40" s="49"/>
      <c r="S40" s="49"/>
    </row>
    <row r="41" spans="1:19" x14ac:dyDescent="0.25">
      <c r="A41" s="13">
        <v>16</v>
      </c>
      <c r="B41" s="46">
        <f t="shared" ref="B41:B50" si="3">L41*1.0103</f>
        <v>577.533575190075</v>
      </c>
      <c r="C41" s="46">
        <f t="shared" ref="C41:G55" si="4">M41*1.0103</f>
        <v>591.97191456982682</v>
      </c>
      <c r="D41" s="46">
        <f t="shared" si="4"/>
        <v>610.91501583606123</v>
      </c>
      <c r="E41" s="49"/>
      <c r="F41" s="49"/>
      <c r="G41" s="49"/>
      <c r="H41" s="49"/>
      <c r="I41" s="49"/>
      <c r="J41" s="19"/>
      <c r="L41" s="42">
        <v>571.64562524999997</v>
      </c>
      <c r="M41" s="49">
        <v>585.93676588124993</v>
      </c>
      <c r="N41" s="49">
        <v>604.68674238944993</v>
      </c>
      <c r="O41" s="49"/>
      <c r="P41" s="49"/>
      <c r="Q41" s="49"/>
      <c r="R41" s="49"/>
      <c r="S41" s="49"/>
    </row>
    <row r="42" spans="1:19" x14ac:dyDescent="0.25">
      <c r="A42" s="13">
        <v>17</v>
      </c>
      <c r="B42" s="46">
        <f t="shared" si="3"/>
        <v>661.26819038752501</v>
      </c>
      <c r="C42" s="46">
        <f t="shared" si="4"/>
        <v>677.79989514721308</v>
      </c>
      <c r="D42" s="46">
        <f t="shared" si="4"/>
        <v>699.48949179192391</v>
      </c>
      <c r="E42" s="46">
        <f t="shared" si="4"/>
        <v>736.56243485689583</v>
      </c>
      <c r="F42" s="49"/>
      <c r="G42" s="49"/>
      <c r="H42" s="49"/>
      <c r="I42" s="49"/>
      <c r="J42" s="19"/>
      <c r="L42" s="42">
        <v>654.52656675000003</v>
      </c>
      <c r="M42" s="49">
        <v>670.88973091874993</v>
      </c>
      <c r="N42" s="49">
        <v>692.35820230815</v>
      </c>
      <c r="O42" s="49">
        <v>729.05318703048192</v>
      </c>
      <c r="P42" s="49"/>
      <c r="Q42" s="49"/>
      <c r="R42" s="49"/>
      <c r="S42" s="49"/>
    </row>
    <row r="43" spans="1:19" x14ac:dyDescent="0.25">
      <c r="A43" s="13">
        <v>18</v>
      </c>
      <c r="B43" s="46">
        <f t="shared" si="3"/>
        <v>795.15802209532501</v>
      </c>
      <c r="C43" s="46">
        <f t="shared" si="4"/>
        <v>815.03697264770801</v>
      </c>
      <c r="D43" s="46">
        <f t="shared" si="4"/>
        <v>841.11815577243465</v>
      </c>
      <c r="E43" s="46">
        <f t="shared" si="4"/>
        <v>885.69741802837359</v>
      </c>
      <c r="F43" s="49"/>
      <c r="G43" s="49"/>
      <c r="H43" s="49"/>
      <c r="I43" s="49"/>
      <c r="J43" s="19"/>
      <c r="L43" s="42">
        <v>787.05139274999999</v>
      </c>
      <c r="M43" s="49">
        <v>806.72767756874987</v>
      </c>
      <c r="N43" s="49">
        <v>832.54296325094992</v>
      </c>
      <c r="O43" s="49">
        <v>876.66774030325018</v>
      </c>
      <c r="P43" s="49"/>
      <c r="Q43" s="49"/>
      <c r="R43" s="49"/>
      <c r="S43" s="49"/>
    </row>
    <row r="44" spans="1:19" x14ac:dyDescent="0.25">
      <c r="A44" s="13">
        <v>19</v>
      </c>
      <c r="B44" s="46">
        <f t="shared" si="3"/>
        <v>920.70647451142497</v>
      </c>
      <c r="C44" s="46">
        <f t="shared" si="4"/>
        <v>943.72413637421062</v>
      </c>
      <c r="D44" s="46">
        <f t="shared" si="4"/>
        <v>973.92330873818537</v>
      </c>
      <c r="E44" s="46">
        <f t="shared" si="4"/>
        <v>1025.5412441013091</v>
      </c>
      <c r="F44" s="46">
        <f t="shared" si="4"/>
        <v>1091.175883723793</v>
      </c>
      <c r="G44" s="46">
        <f t="shared" si="4"/>
        <v>1167.5581955844586</v>
      </c>
      <c r="H44" s="49"/>
      <c r="I44" s="49"/>
      <c r="J44" s="19"/>
      <c r="L44" s="42">
        <v>911.31987975000004</v>
      </c>
      <c r="M44" s="49">
        <v>934.10287674375002</v>
      </c>
      <c r="N44" s="49">
        <v>963.99416879955004</v>
      </c>
      <c r="O44" s="49">
        <v>1015.0858597459261</v>
      </c>
      <c r="P44" s="49">
        <v>1080.0513547696655</v>
      </c>
      <c r="Q44" s="49">
        <v>1155.6549496035423</v>
      </c>
      <c r="R44" s="49"/>
      <c r="S44" s="49"/>
    </row>
    <row r="45" spans="1:19" x14ac:dyDescent="0.25">
      <c r="A45" s="13">
        <v>20</v>
      </c>
      <c r="B45" s="46">
        <f t="shared" si="3"/>
        <v>1171.8568497236997</v>
      </c>
      <c r="C45" s="46">
        <f t="shared" si="4"/>
        <v>1201.1532709667922</v>
      </c>
      <c r="D45" s="46">
        <f t="shared" si="4"/>
        <v>1239.5901756377298</v>
      </c>
      <c r="E45" s="46">
        <f t="shared" si="4"/>
        <v>1305.2884549465293</v>
      </c>
      <c r="F45" s="46">
        <f t="shared" si="4"/>
        <v>1388.8269160631073</v>
      </c>
      <c r="G45" s="46">
        <f t="shared" si="4"/>
        <v>1486.044800187525</v>
      </c>
      <c r="H45" s="49"/>
      <c r="I45" s="49"/>
      <c r="J45" s="19"/>
      <c r="L45" s="42">
        <v>1159.9097789999998</v>
      </c>
      <c r="M45" s="49">
        <v>1188.9075234749998</v>
      </c>
      <c r="N45" s="49">
        <v>1226.9525642261999</v>
      </c>
      <c r="O45" s="49">
        <v>1291.9810501301884</v>
      </c>
      <c r="P45" s="49">
        <v>1374.6678373385205</v>
      </c>
      <c r="Q45" s="49">
        <v>1470.8945859522171</v>
      </c>
      <c r="R45" s="49"/>
      <c r="S45" s="49"/>
    </row>
    <row r="46" spans="1:19" x14ac:dyDescent="0.25">
      <c r="A46" s="13">
        <v>21</v>
      </c>
      <c r="B46" s="46">
        <f t="shared" si="3"/>
        <v>1422.9537545558999</v>
      </c>
      <c r="C46" s="46">
        <f t="shared" si="4"/>
        <v>1458.5275984197974</v>
      </c>
      <c r="D46" s="46">
        <f t="shared" si="4"/>
        <v>1505.200481569231</v>
      </c>
      <c r="E46" s="46">
        <f t="shared" si="4"/>
        <v>1584.9761070923998</v>
      </c>
      <c r="F46" s="46">
        <f t="shared" si="4"/>
        <v>1686.4145779463136</v>
      </c>
      <c r="G46" s="46">
        <f t="shared" si="4"/>
        <v>1804.4635984025556</v>
      </c>
      <c r="H46" s="49"/>
      <c r="I46" s="49"/>
      <c r="J46" s="19"/>
      <c r="L46" s="42">
        <v>1408.4467529999999</v>
      </c>
      <c r="M46" s="49">
        <v>1443.6579218249999</v>
      </c>
      <c r="N46" s="49">
        <v>1489.8549753233999</v>
      </c>
      <c r="O46" s="49">
        <v>1568.8172890155399</v>
      </c>
      <c r="P46" s="49">
        <v>1669.2215955125346</v>
      </c>
      <c r="Q46" s="49">
        <v>1786.067107198412</v>
      </c>
      <c r="R46" s="49"/>
      <c r="S46" s="49"/>
    </row>
    <row r="47" spans="1:19" x14ac:dyDescent="0.25">
      <c r="A47" s="13" t="s">
        <v>34</v>
      </c>
      <c r="B47" s="50">
        <v>1594.2</v>
      </c>
      <c r="C47" s="50">
        <f t="shared" si="4"/>
        <v>1610.1959339999999</v>
      </c>
      <c r="D47" s="50">
        <f t="shared" si="4"/>
        <v>1629.518285208</v>
      </c>
      <c r="E47" s="50">
        <f t="shared" si="4"/>
        <v>1654.775818628724</v>
      </c>
      <c r="F47" s="50">
        <f t="shared" si="4"/>
        <v>1720.1394634645587</v>
      </c>
      <c r="G47" s="50">
        <f t="shared" si="4"/>
        <v>1840.5492259070777</v>
      </c>
      <c r="H47" s="50">
        <f t="shared" ref="H47" si="5">R47*1.0103</f>
        <v>1991.4742624314583</v>
      </c>
      <c r="I47" s="50">
        <f t="shared" ref="I47" si="6">S47*1.0103</f>
        <v>2160.7495747381322</v>
      </c>
      <c r="J47" s="19"/>
      <c r="L47" s="50">
        <v>1578</v>
      </c>
      <c r="M47" s="50">
        <v>1593.78</v>
      </c>
      <c r="N47" s="50">
        <v>1612.90536</v>
      </c>
      <c r="O47" s="50">
        <v>1637.9053930800001</v>
      </c>
      <c r="P47" s="50">
        <v>1702.6026561066601</v>
      </c>
      <c r="Q47" s="50">
        <v>1821.7848420341263</v>
      </c>
      <c r="R47" s="50">
        <v>1971.1711990809249</v>
      </c>
      <c r="S47" s="50">
        <v>2138.7207510028034</v>
      </c>
    </row>
    <row r="48" spans="1:19" x14ac:dyDescent="0.25">
      <c r="A48" s="17" t="s">
        <v>35</v>
      </c>
      <c r="B48" s="46">
        <f t="shared" si="3"/>
        <v>1613.3844408</v>
      </c>
      <c r="C48" s="46">
        <f t="shared" si="4"/>
        <v>1622.7387707189052</v>
      </c>
      <c r="D48" s="46">
        <f t="shared" si="4"/>
        <v>1679.4855706294261</v>
      </c>
      <c r="E48" s="46">
        <f t="shared" si="4"/>
        <v>1768.1652347902209</v>
      </c>
      <c r="F48" s="46">
        <f t="shared" si="4"/>
        <v>1881.6696045486151</v>
      </c>
      <c r="G48" s="46">
        <f t="shared" si="4"/>
        <v>2011.1350214634699</v>
      </c>
      <c r="H48" s="46">
        <f t="shared" ref="H48:H55" si="7">R48*1.0103</f>
        <v>2176.065842080232</v>
      </c>
      <c r="I48" s="46">
        <f t="shared" ref="I48:I55" si="8">S48*1.0103</f>
        <v>2360.5117891797918</v>
      </c>
      <c r="L48" s="51">
        <v>1596.9359999999999</v>
      </c>
      <c r="M48" s="51">
        <v>1606.1949626040832</v>
      </c>
      <c r="N48" s="51">
        <v>1662.3632293669466</v>
      </c>
      <c r="O48" s="51">
        <v>1750.1388050977146</v>
      </c>
      <c r="P48" s="51">
        <v>1862.4859987613729</v>
      </c>
      <c r="Q48" s="51">
        <v>1990.6315168400179</v>
      </c>
      <c r="R48" s="51">
        <v>2153.8808691282115</v>
      </c>
      <c r="S48" s="51">
        <v>2336.446391348898</v>
      </c>
    </row>
    <row r="49" spans="1:19" x14ac:dyDescent="0.25">
      <c r="A49" s="17">
        <v>2</v>
      </c>
      <c r="B49" s="46">
        <f t="shared" si="3"/>
        <v>1624.0878021117521</v>
      </c>
      <c r="C49" s="46">
        <f t="shared" si="4"/>
        <v>1647.5634763165044</v>
      </c>
      <c r="D49" s="46">
        <f t="shared" si="4"/>
        <v>1711.4184348797</v>
      </c>
      <c r="E49" s="46">
        <f t="shared" si="4"/>
        <v>1807.1847178184651</v>
      </c>
      <c r="F49" s="46">
        <f t="shared" si="4"/>
        <v>1938.4164044591362</v>
      </c>
      <c r="G49" s="46">
        <f t="shared" si="4"/>
        <v>2067.881821373991</v>
      </c>
      <c r="H49" s="46">
        <f t="shared" si="7"/>
        <v>2236.3667213170902</v>
      </c>
      <c r="I49" s="46">
        <f t="shared" si="8"/>
        <v>2424.3559778056351</v>
      </c>
      <c r="L49" s="51">
        <v>1607.5302406332298</v>
      </c>
      <c r="M49" s="51">
        <v>1630.7665805369736</v>
      </c>
      <c r="N49" s="51">
        <v>1693.9705383348512</v>
      </c>
      <c r="O49" s="51">
        <v>1788.7604848247699</v>
      </c>
      <c r="P49" s="51">
        <v>1918.6542655242365</v>
      </c>
      <c r="Q49" s="51">
        <v>2046.7997836028812</v>
      </c>
      <c r="R49" s="51">
        <v>2213.5669814085818</v>
      </c>
      <c r="S49" s="51">
        <v>2399.639689008844</v>
      </c>
    </row>
    <row r="50" spans="1:19" x14ac:dyDescent="0.25">
      <c r="A50" s="17">
        <v>3</v>
      </c>
      <c r="B50" s="46">
        <f t="shared" si="3"/>
        <v>1656.6985154195193</v>
      </c>
      <c r="C50" s="46">
        <f t="shared" si="4"/>
        <v>1672.3989518514561</v>
      </c>
      <c r="D50" s="46">
        <f t="shared" si="4"/>
        <v>1743.3405291926222</v>
      </c>
      <c r="E50" s="46">
        <f t="shared" si="4"/>
        <v>1847.9704705725244</v>
      </c>
      <c r="F50" s="46">
        <f t="shared" si="4"/>
        <v>1995.1739743070095</v>
      </c>
      <c r="G50" s="46">
        <f t="shared" si="4"/>
        <v>2122.862351558696</v>
      </c>
      <c r="H50" s="46">
        <f t="shared" si="7"/>
        <v>2296.6676005539484</v>
      </c>
      <c r="I50" s="46">
        <f t="shared" si="8"/>
        <v>2488.2001664314785</v>
      </c>
      <c r="L50" s="51">
        <v>1639.8084879931894</v>
      </c>
      <c r="M50" s="51">
        <v>1655.3488586077958</v>
      </c>
      <c r="N50" s="51">
        <v>1725.5671871648244</v>
      </c>
      <c r="O50" s="51">
        <v>1829.1304271726463</v>
      </c>
      <c r="P50" s="51">
        <v>1974.8331924250317</v>
      </c>
      <c r="Q50" s="51">
        <v>2101.2197877449235</v>
      </c>
      <c r="R50" s="51">
        <v>2273.2530936889525</v>
      </c>
      <c r="S50" s="51">
        <v>2462.83298666879</v>
      </c>
    </row>
    <row r="51" spans="1:19" x14ac:dyDescent="0.25">
      <c r="A51" s="17">
        <v>4</v>
      </c>
      <c r="B51" s="43">
        <v>0.02</v>
      </c>
      <c r="C51" s="46">
        <f t="shared" si="4"/>
        <v>1697.2243987208617</v>
      </c>
      <c r="D51" s="46">
        <f t="shared" si="4"/>
        <v>1775.2626235055434</v>
      </c>
      <c r="E51" s="46">
        <f t="shared" si="4"/>
        <v>1886.9899536007688</v>
      </c>
      <c r="F51" s="46">
        <f t="shared" si="4"/>
        <v>2051.9207742175304</v>
      </c>
      <c r="G51" s="46">
        <f t="shared" si="4"/>
        <v>2179.6091514692171</v>
      </c>
      <c r="H51" s="46">
        <f t="shared" si="7"/>
        <v>2356.9577098534551</v>
      </c>
      <c r="I51" s="46">
        <f t="shared" si="8"/>
        <v>2552.0443550573209</v>
      </c>
      <c r="L51" s="43">
        <v>0.02</v>
      </c>
      <c r="M51" s="51">
        <v>1679.9212102552328</v>
      </c>
      <c r="N51" s="51">
        <v>1757.163835994797</v>
      </c>
      <c r="O51" s="51">
        <v>1867.7521068997019</v>
      </c>
      <c r="P51" s="51">
        <v>2031.0014591878953</v>
      </c>
      <c r="Q51" s="51">
        <v>2157.3880545077868</v>
      </c>
      <c r="R51" s="51">
        <v>2332.9285458313916</v>
      </c>
      <c r="S51" s="51">
        <v>2526.0262843287351</v>
      </c>
    </row>
    <row r="52" spans="1:19" x14ac:dyDescent="0.25">
      <c r="A52" s="17">
        <v>5</v>
      </c>
      <c r="B52" s="43">
        <v>0.02</v>
      </c>
      <c r="C52" s="43">
        <v>0.02</v>
      </c>
      <c r="D52" s="46">
        <f t="shared" si="4"/>
        <v>1807.1847178184651</v>
      </c>
      <c r="E52" s="46">
        <f t="shared" si="4"/>
        <v>1926.0094366290125</v>
      </c>
      <c r="F52" s="46">
        <f t="shared" si="4"/>
        <v>2106.9013044022354</v>
      </c>
      <c r="G52" s="46">
        <f t="shared" si="4"/>
        <v>2234.5896816539207</v>
      </c>
      <c r="H52" s="46">
        <f t="shared" si="7"/>
        <v>2419.0356287534819</v>
      </c>
      <c r="I52" s="46">
        <f t="shared" si="8"/>
        <v>2617.6655833463337</v>
      </c>
      <c r="L52" s="43">
        <v>0.02</v>
      </c>
      <c r="M52" s="43">
        <v>0.02</v>
      </c>
      <c r="N52" s="51">
        <v>1788.7604848247699</v>
      </c>
      <c r="O52" s="51">
        <v>1906.373786626757</v>
      </c>
      <c r="P52" s="51">
        <v>2085.4214633299371</v>
      </c>
      <c r="Q52" s="51">
        <v>2211.8080586498277</v>
      </c>
      <c r="R52" s="51">
        <v>2394.3735808705155</v>
      </c>
      <c r="S52" s="51">
        <v>2590.9785047474352</v>
      </c>
    </row>
    <row r="53" spans="1:19" x14ac:dyDescent="0.25">
      <c r="A53" s="13">
        <v>6</v>
      </c>
      <c r="B53" s="52">
        <f t="shared" ref="B53:D56" si="9">L53*1.0103</f>
        <v>1756.1004263446905</v>
      </c>
      <c r="C53" s="43">
        <v>0.02</v>
      </c>
      <c r="D53" s="43">
        <v>0.02</v>
      </c>
      <c r="E53" s="46">
        <f t="shared" si="4"/>
        <v>1966.7951893830727</v>
      </c>
      <c r="F53" s="46">
        <f t="shared" si="4"/>
        <v>2163.648104312756</v>
      </c>
      <c r="G53" s="46">
        <f t="shared" si="4"/>
        <v>2291.3472515017943</v>
      </c>
      <c r="H53" s="46">
        <f t="shared" si="7"/>
        <v>2479.3365079903392</v>
      </c>
      <c r="I53" s="46">
        <f t="shared" si="8"/>
        <v>2681.5097719721766</v>
      </c>
      <c r="L53" s="52">
        <v>1738.1969972727809</v>
      </c>
      <c r="M53" s="43">
        <v>0.02</v>
      </c>
      <c r="N53" s="43">
        <v>0.02</v>
      </c>
      <c r="O53" s="51">
        <v>1946.743728974634</v>
      </c>
      <c r="P53" s="51">
        <v>2141.5897300928004</v>
      </c>
      <c r="Q53" s="51">
        <v>2267.9869855506231</v>
      </c>
      <c r="R53" s="51">
        <v>2454.0596931508853</v>
      </c>
      <c r="S53" s="51">
        <v>2654.1718024073807</v>
      </c>
    </row>
    <row r="54" spans="1:19" x14ac:dyDescent="0.25">
      <c r="A54" s="13">
        <v>7</v>
      </c>
      <c r="B54" s="42"/>
      <c r="C54" s="52">
        <f t="shared" si="9"/>
        <v>1799.0578626441136</v>
      </c>
      <c r="D54" s="43">
        <v>0.02</v>
      </c>
      <c r="E54" s="46">
        <f t="shared" si="4"/>
        <v>2005.8146724113167</v>
      </c>
      <c r="F54" s="46">
        <f t="shared" si="4"/>
        <v>2220.4056741606296</v>
      </c>
      <c r="G54" s="46">
        <f t="shared" si="4"/>
        <v>2346.3170117491472</v>
      </c>
      <c r="H54" s="46">
        <f t="shared" si="7"/>
        <v>2539.6266172898454</v>
      </c>
      <c r="I54" s="46">
        <f t="shared" si="8"/>
        <v>2745.3539605980195</v>
      </c>
      <c r="L54" s="42"/>
      <c r="M54" s="52">
        <v>1780.716482870547</v>
      </c>
      <c r="N54" s="43">
        <v>0.02</v>
      </c>
      <c r="O54" s="51">
        <v>1985.3654087016894</v>
      </c>
      <c r="P54" s="51">
        <v>2197.7686569935954</v>
      </c>
      <c r="Q54" s="51">
        <v>2322.3963295547337</v>
      </c>
      <c r="R54" s="51">
        <v>2513.7351452933244</v>
      </c>
      <c r="S54" s="51">
        <v>2717.3651000673262</v>
      </c>
    </row>
    <row r="55" spans="1:19" x14ac:dyDescent="0.25">
      <c r="A55" s="13">
        <v>8</v>
      </c>
      <c r="B55" s="42"/>
      <c r="C55" s="42"/>
      <c r="D55" s="43">
        <v>0.02</v>
      </c>
      <c r="E55" s="43">
        <v>0.02</v>
      </c>
      <c r="F55" s="43">
        <v>0.02</v>
      </c>
      <c r="G55" s="46">
        <f t="shared" si="4"/>
        <v>2403.0745815970199</v>
      </c>
      <c r="H55" s="46">
        <f t="shared" si="7"/>
        <v>2599.9274965267036</v>
      </c>
      <c r="I55" s="46">
        <f t="shared" si="8"/>
        <v>2809.1981492238629</v>
      </c>
      <c r="L55" s="42"/>
      <c r="M55" s="42"/>
      <c r="N55" s="43">
        <v>0.02</v>
      </c>
      <c r="O55" s="43">
        <v>0.02</v>
      </c>
      <c r="P55" s="43">
        <v>0.02</v>
      </c>
      <c r="Q55" s="51">
        <v>2378.5752564555282</v>
      </c>
      <c r="R55" s="51">
        <v>2573.4212575736947</v>
      </c>
      <c r="S55" s="51">
        <v>2780.5583977272722</v>
      </c>
    </row>
    <row r="56" spans="1:19" x14ac:dyDescent="0.25">
      <c r="A56" s="13">
        <v>9</v>
      </c>
      <c r="B56" s="42"/>
      <c r="C56" s="42"/>
      <c r="D56" s="52">
        <f t="shared" si="9"/>
        <v>1951.7594952439424</v>
      </c>
      <c r="E56" s="43">
        <v>0.02</v>
      </c>
      <c r="F56" s="43">
        <v>0.02</v>
      </c>
      <c r="G56" s="43">
        <v>0.02</v>
      </c>
      <c r="H56" s="43">
        <v>0.02</v>
      </c>
      <c r="I56" s="43">
        <v>0.02</v>
      </c>
      <c r="L56" s="42"/>
      <c r="M56" s="42"/>
      <c r="N56" s="52">
        <v>1931.8613236107517</v>
      </c>
      <c r="O56" s="43">
        <v>0.02</v>
      </c>
      <c r="P56" s="43">
        <v>0.02</v>
      </c>
      <c r="Q56" s="43">
        <v>0.02</v>
      </c>
      <c r="R56" s="43">
        <v>0.02</v>
      </c>
      <c r="S56" s="43">
        <v>0.02</v>
      </c>
    </row>
    <row r="57" spans="1:19" x14ac:dyDescent="0.25">
      <c r="A57" s="13">
        <v>10</v>
      </c>
      <c r="B57" s="42"/>
      <c r="C57" s="42"/>
      <c r="D57" s="42"/>
      <c r="E57" s="43">
        <v>0.02</v>
      </c>
      <c r="F57" s="43">
        <v>0.02</v>
      </c>
      <c r="G57" s="43">
        <v>0.02</v>
      </c>
      <c r="H57" s="43">
        <v>0.02</v>
      </c>
      <c r="I57" s="43">
        <v>0.02</v>
      </c>
      <c r="L57" s="42"/>
      <c r="M57" s="42"/>
      <c r="N57" s="42"/>
      <c r="O57" s="43">
        <v>0.02</v>
      </c>
      <c r="P57" s="43">
        <v>0.02</v>
      </c>
      <c r="Q57" s="43">
        <v>0.02</v>
      </c>
      <c r="R57" s="43">
        <v>0.02</v>
      </c>
      <c r="S57" s="43">
        <v>0.02</v>
      </c>
    </row>
    <row r="58" spans="1:19" x14ac:dyDescent="0.25">
      <c r="A58" s="13">
        <v>11</v>
      </c>
      <c r="B58" s="42"/>
      <c r="C58" s="42"/>
      <c r="D58" s="42"/>
      <c r="E58" s="43">
        <v>0.02</v>
      </c>
      <c r="F58" s="43">
        <v>0.02</v>
      </c>
      <c r="G58" s="43">
        <v>0.02</v>
      </c>
      <c r="H58" s="43">
        <v>0.02</v>
      </c>
      <c r="I58" s="43">
        <v>0.02</v>
      </c>
      <c r="L58" s="42"/>
      <c r="M58" s="42"/>
      <c r="N58" s="42"/>
      <c r="O58" s="43">
        <v>0.02</v>
      </c>
      <c r="P58" s="43">
        <v>0.02</v>
      </c>
      <c r="Q58" s="43">
        <v>0.02</v>
      </c>
      <c r="R58" s="43">
        <v>0.02</v>
      </c>
      <c r="S58" s="43">
        <v>0.02</v>
      </c>
    </row>
    <row r="59" spans="1:19" x14ac:dyDescent="0.25">
      <c r="A59" s="13">
        <v>12</v>
      </c>
      <c r="B59" s="42"/>
      <c r="C59" s="42"/>
      <c r="D59" s="42"/>
      <c r="E59" s="52">
        <f t="shared" ref="E59:F59" si="10">O59*1.0103</f>
        <v>2206.3961396524487</v>
      </c>
      <c r="F59" s="52">
        <f t="shared" si="10"/>
        <v>2442.4462415766925</v>
      </c>
      <c r="G59" s="43">
        <v>0.02</v>
      </c>
      <c r="H59" s="43">
        <v>0.02</v>
      </c>
      <c r="I59" s="43">
        <v>0.02</v>
      </c>
      <c r="L59" s="42"/>
      <c r="M59" s="42"/>
      <c r="N59" s="42"/>
      <c r="O59" s="52">
        <v>2183.9019495718585</v>
      </c>
      <c r="P59" s="52">
        <v>2417.5455226929553</v>
      </c>
      <c r="Q59" s="43">
        <v>0.02</v>
      </c>
      <c r="R59" s="43">
        <v>0.02</v>
      </c>
      <c r="S59" s="43">
        <v>0.02</v>
      </c>
    </row>
    <row r="60" spans="1:19" x14ac:dyDescent="0.25">
      <c r="A60" s="13">
        <v>13</v>
      </c>
      <c r="B60" s="42"/>
      <c r="C60" s="42"/>
      <c r="D60" s="42"/>
      <c r="E60" s="42"/>
      <c r="F60" s="42"/>
      <c r="G60" s="52">
        <f t="shared" ref="G60:I60" si="11">Q60*1.0103</f>
        <v>2643.382039756722</v>
      </c>
      <c r="H60" s="52">
        <f t="shared" si="11"/>
        <v>2859.9202461793743</v>
      </c>
      <c r="I60" s="52">
        <f t="shared" si="11"/>
        <v>3090.1179641462495</v>
      </c>
      <c r="L60" s="42"/>
      <c r="M60" s="42"/>
      <c r="N60" s="42"/>
      <c r="O60" s="42"/>
      <c r="P60" s="42"/>
      <c r="Q60" s="52">
        <v>2616.4327821010811</v>
      </c>
      <c r="R60" s="52">
        <v>2830.7633833310642</v>
      </c>
      <c r="S60" s="52">
        <v>3058.6142374999995</v>
      </c>
    </row>
    <row r="61" spans="1:19" x14ac:dyDescent="0.25">
      <c r="A61" s="39"/>
      <c r="B61" s="44"/>
      <c r="C61" s="44"/>
      <c r="D61" s="44"/>
      <c r="E61" s="44"/>
      <c r="F61" s="44"/>
      <c r="G61" s="44"/>
      <c r="H61" s="44"/>
      <c r="I61" s="44"/>
    </row>
    <row r="62" spans="1:19" x14ac:dyDescent="0.25">
      <c r="A62" s="39"/>
      <c r="B62" s="44"/>
      <c r="C62" s="44"/>
      <c r="D62" s="44"/>
      <c r="E62" s="44"/>
      <c r="F62" s="44"/>
      <c r="G62" s="44"/>
      <c r="H62" s="44"/>
      <c r="I62" s="44"/>
    </row>
    <row r="63" spans="1:19" x14ac:dyDescent="0.25">
      <c r="A63" s="39"/>
      <c r="B63" s="44"/>
      <c r="C63" s="44"/>
      <c r="D63" s="44"/>
      <c r="E63" s="44"/>
      <c r="F63" s="44"/>
      <c r="G63" s="44"/>
      <c r="H63" s="44"/>
      <c r="I63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 Perspectief</vt:lpstr>
      <vt:lpstr>Tuincentra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Thijmen de Coo</dc:creator>
  <cp:lastModifiedBy>Michelle Huisman</cp:lastModifiedBy>
  <cp:lastPrinted>2018-06-27T10:17:19Z</cp:lastPrinted>
  <dcterms:created xsi:type="dcterms:W3CDTF">2017-11-10T08:03:10Z</dcterms:created>
  <dcterms:modified xsi:type="dcterms:W3CDTF">2018-07-06T13:20:17Z</dcterms:modified>
</cp:coreProperties>
</file>