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uinbranche Nederland\Belangenbehartiging en beleid\CAO\2019\"/>
    </mc:Choice>
  </mc:AlternateContent>
  <xr:revisionPtr revIDLastSave="0" documentId="13_ncr:1_{F71C68AA-E6C0-4B49-8A41-7781E0B4B63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Tuincentra nieuw" sheetId="4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4" l="1"/>
  <c r="H28" i="4"/>
  <c r="I28" i="4"/>
  <c r="F27" i="4"/>
  <c r="E27" i="4"/>
  <c r="D24" i="4"/>
  <c r="C22" i="4"/>
  <c r="B21" i="4"/>
  <c r="H42" i="4" l="1"/>
  <c r="I42" i="4"/>
  <c r="G42" i="4"/>
  <c r="F42" i="4"/>
  <c r="D42" i="4"/>
  <c r="C36" i="4"/>
  <c r="C37" i="4"/>
  <c r="C38" i="4"/>
  <c r="C39" i="4"/>
  <c r="C42" i="4"/>
  <c r="C43" i="4"/>
  <c r="C45" i="4"/>
  <c r="C46" i="4"/>
  <c r="C35" i="4"/>
  <c r="E42" i="4"/>
  <c r="C40" i="4"/>
  <c r="C44" i="4"/>
  <c r="B43" i="4"/>
  <c r="B48" i="4" l="1"/>
  <c r="I55" i="4"/>
  <c r="H55" i="4"/>
  <c r="G55" i="4"/>
  <c r="F54" i="4"/>
  <c r="E54" i="4"/>
  <c r="D51" i="4"/>
  <c r="I50" i="4"/>
  <c r="H50" i="4"/>
  <c r="G50" i="4"/>
  <c r="I49" i="4"/>
  <c r="H49" i="4"/>
  <c r="G49" i="4"/>
  <c r="F49" i="4"/>
  <c r="E49" i="4"/>
  <c r="C49" i="4"/>
  <c r="I48" i="4"/>
  <c r="H48" i="4"/>
  <c r="G48" i="4"/>
  <c r="F48" i="4"/>
  <c r="E48" i="4"/>
  <c r="I47" i="4"/>
  <c r="H47" i="4"/>
  <c r="G47" i="4"/>
  <c r="F47" i="4"/>
  <c r="E47" i="4"/>
  <c r="D47" i="4"/>
  <c r="I46" i="4"/>
  <c r="H46" i="4"/>
  <c r="G46" i="4"/>
  <c r="F46" i="4"/>
  <c r="E46" i="4"/>
  <c r="D46" i="4"/>
  <c r="I45" i="4"/>
  <c r="H45" i="4"/>
  <c r="G45" i="4"/>
  <c r="F45" i="4"/>
  <c r="E45" i="4"/>
  <c r="D45" i="4"/>
  <c r="B45" i="4"/>
  <c r="I44" i="4"/>
  <c r="H44" i="4"/>
  <c r="G44" i="4"/>
  <c r="F44" i="4"/>
  <c r="E44" i="4"/>
  <c r="D44" i="4"/>
  <c r="B44" i="4"/>
  <c r="I43" i="4"/>
  <c r="H43" i="4"/>
  <c r="G43" i="4"/>
  <c r="F43" i="4"/>
  <c r="E43" i="4"/>
  <c r="D43" i="4"/>
  <c r="G41" i="4"/>
  <c r="F41" i="4"/>
  <c r="G40" i="4"/>
  <c r="F40" i="4"/>
  <c r="E40" i="4"/>
  <c r="D40" i="4"/>
  <c r="G39" i="4"/>
  <c r="F39" i="4"/>
  <c r="E39" i="4"/>
  <c r="D39" i="4"/>
  <c r="B39" i="4"/>
  <c r="E38" i="4"/>
  <c r="D38" i="4"/>
  <c r="B38" i="4"/>
  <c r="E37" i="4"/>
  <c r="D37" i="4"/>
  <c r="B37" i="4"/>
  <c r="D36" i="4"/>
  <c r="B36" i="4"/>
  <c r="B35" i="4"/>
</calcChain>
</file>

<file path=xl/sharedStrings.xml><?xml version="1.0" encoding="utf-8"?>
<sst xmlns="http://schemas.openxmlformats.org/spreadsheetml/2006/main" count="102" uniqueCount="33">
  <si>
    <t xml:space="preserve"> </t>
  </si>
  <si>
    <t>Functiegroep</t>
  </si>
  <si>
    <t>A en B</t>
  </si>
  <si>
    <t>C</t>
  </si>
  <si>
    <t>D</t>
  </si>
  <si>
    <t>E</t>
  </si>
  <si>
    <t>F</t>
  </si>
  <si>
    <t>G</t>
  </si>
  <si>
    <t>H</t>
  </si>
  <si>
    <t>I</t>
  </si>
  <si>
    <t>Uur-</t>
  </si>
  <si>
    <t>Schaaltrede</t>
  </si>
  <si>
    <t>loon</t>
  </si>
  <si>
    <t>euro's</t>
  </si>
  <si>
    <t>1</t>
  </si>
  <si>
    <t>Maand-</t>
  </si>
  <si>
    <t>21/0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</si>
  <si>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</si>
  <si>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</si>
  <si>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</si>
  <si>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</si>
  <si>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</si>
  <si>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</si>
  <si>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</si>
  <si>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</si>
  <si>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</si>
  <si>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</si>
  <si>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</si>
  <si>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</si>
  <si>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</si>
  <si>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Loontabel Tuincentra per 1 juli 2019 OVERGANG</t>
  </si>
  <si>
    <t>Uurlonen:</t>
  </si>
  <si>
    <t>Maandlonen, op basis van 38 urige werkweek: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</si>
</sst>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0_-;_-* #,##0.00\-;_-* &quot;-&quot;??_-;_-@_-"/>
    <numFmt numFmtId="165" formatCode="0.0%"/>
    <numFmt numFmtId="166" formatCode="_-* #,##0_-;_-* #,##0\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b/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49" fontId="3" fillId="2" borderId="3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65" fontId="3" fillId="0" borderId="0" xfId="2" applyNumberFormat="1" applyFont="1"/>
    <xf numFmtId="165" fontId="3" fillId="0" borderId="0" xfId="2" applyNumberFormat="1" applyFont="1" applyFill="1"/>
    <xf numFmtId="0" fontId="6" fillId="0" borderId="0" xfId="0" applyFont="1" applyFill="1" applyBorder="1"/>
    <xf numFmtId="0" fontId="7" fillId="0" borderId="0" xfId="0" applyFont="1" applyFill="1" applyBorder="1"/>
    <xf numFmtId="0" fontId="7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164" fontId="7" fillId="0" borderId="3" xfId="1" applyNumberFormat="1" applyFont="1" applyFill="1" applyBorder="1" applyAlignment="1">
      <alignment horizontal="center"/>
    </xf>
    <xf numFmtId="164" fontId="7" fillId="6" borderId="3" xfId="1" applyNumberFormat="1" applyFont="1" applyFill="1" applyBorder="1" applyAlignment="1">
      <alignment horizontal="center"/>
    </xf>
    <xf numFmtId="2" fontId="7" fillId="7" borderId="3" xfId="0" applyNumberFormat="1" applyFont="1" applyFill="1" applyBorder="1" applyAlignment="1">
      <alignment horizontal="right"/>
    </xf>
    <xf numFmtId="9" fontId="8" fillId="8" borderId="3" xfId="1" applyNumberFormat="1" applyFont="1" applyFill="1" applyBorder="1" applyAlignment="1">
      <alignment horizontal="right"/>
    </xf>
    <xf numFmtId="9" fontId="8" fillId="8" borderId="11" xfId="1" applyNumberFormat="1" applyFont="1" applyFill="1" applyBorder="1" applyAlignment="1">
      <alignment horizontal="right"/>
    </xf>
    <xf numFmtId="4" fontId="7" fillId="9" borderId="3" xfId="1" applyNumberFormat="1" applyFont="1" applyFill="1" applyBorder="1"/>
    <xf numFmtId="164" fontId="7" fillId="0" borderId="3" xfId="1" applyNumberFormat="1" applyFont="1" applyFill="1" applyBorder="1"/>
    <xf numFmtId="0" fontId="7" fillId="0" borderId="0" xfId="0" applyFont="1" applyFill="1" applyBorder="1" applyAlignment="1">
      <alignment horizontal="center"/>
    </xf>
    <xf numFmtId="164" fontId="7" fillId="0" borderId="0" xfId="1" applyNumberFormat="1" applyFont="1" applyFill="1" applyBorder="1"/>
    <xf numFmtId="2" fontId="7" fillId="0" borderId="3" xfId="0" applyNumberFormat="1" applyFont="1" applyFill="1" applyBorder="1" applyAlignment="1">
      <alignment horizontal="right" wrapText="1"/>
    </xf>
    <xf numFmtId="9" fontId="7" fillId="9" borderId="6" xfId="0" applyNumberFormat="1" applyFont="1" applyFill="1" applyBorder="1" applyAlignment="1">
      <alignment horizontal="right" wrapText="1"/>
    </xf>
    <xf numFmtId="166" fontId="7" fillId="0" borderId="0" xfId="1" applyNumberFormat="1" applyFont="1" applyFill="1" applyBorder="1"/>
    <xf numFmtId="2" fontId="3" fillId="0" borderId="3" xfId="0" applyNumberFormat="1" applyFont="1" applyBorder="1"/>
    <xf numFmtId="2" fontId="3" fillId="0" borderId="3" xfId="2" applyNumberFormat="1" applyFont="1" applyBorder="1"/>
    <xf numFmtId="2" fontId="7" fillId="6" borderId="3" xfId="2" applyNumberFormat="1" applyFont="1" applyFill="1" applyBorder="1" applyAlignment="1">
      <alignment horizontal="right" wrapText="1"/>
    </xf>
    <xf numFmtId="2" fontId="7" fillId="7" borderId="3" xfId="2" applyNumberFormat="1" applyFont="1" applyFill="1" applyBorder="1" applyAlignment="1">
      <alignment horizontal="right"/>
    </xf>
    <xf numFmtId="2" fontId="7" fillId="9" borderId="3" xfId="0" applyNumberFormat="1" applyFont="1" applyFill="1" applyBorder="1" applyAlignment="1">
      <alignment horizontal="right" wrapText="1"/>
    </xf>
    <xf numFmtId="2" fontId="5" fillId="0" borderId="3" xfId="0" applyNumberFormat="1" applyFont="1" applyFill="1" applyBorder="1" applyAlignment="1">
      <alignment horizontal="right" wrapText="1"/>
    </xf>
    <xf numFmtId="0" fontId="9" fillId="0" borderId="0" xfId="0" applyFont="1" applyFill="1" applyBorder="1"/>
    <xf numFmtId="2" fontId="3" fillId="6" borderId="3" xfId="0" applyNumberFormat="1" applyFont="1" applyFill="1" applyBorder="1"/>
    <xf numFmtId="2" fontId="3" fillId="4" borderId="3" xfId="0" applyNumberFormat="1" applyFont="1" applyFill="1" applyBorder="1"/>
    <xf numFmtId="9" fontId="5" fillId="9" borderId="3" xfId="0" applyNumberFormat="1" applyFont="1" applyFill="1" applyBorder="1" applyAlignment="1">
      <alignment horizontal="right" wrapText="1"/>
    </xf>
    <xf numFmtId="2" fontId="5" fillId="9" borderId="3" xfId="0" applyNumberFormat="1" applyFont="1" applyFill="1" applyBorder="1" applyAlignment="1">
      <alignment horizontal="right" wrapText="1"/>
    </xf>
    <xf numFmtId="164" fontId="7" fillId="3" borderId="3" xfId="1" applyNumberFormat="1" applyFont="1" applyFill="1" applyBorder="1" applyAlignment="1">
      <alignment horizontal="center"/>
    </xf>
    <xf numFmtId="2" fontId="3" fillId="3" borderId="3" xfId="0" applyNumberFormat="1" applyFont="1" applyFill="1" applyBorder="1"/>
    <xf numFmtId="2" fontId="4" fillId="6" borderId="3" xfId="0" applyNumberFormat="1" applyFont="1" applyFill="1" applyBorder="1"/>
  </cellXfs>
  <cellStyles count="4">
    <cellStyle name="Komma" xfId="1" builtinId="3"/>
    <cellStyle name="Procent" xfId="2" builtinId="5"/>
    <cellStyle name="Standaard" xfId="0" builtinId="0"/>
    <cellStyle name="Standaard 2" xfId="3" xr:uid="{00000000-0005-0000-0000-000003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8"/>
  <sheetViews>
    <sheetView tabSelected="1" workbookViewId="0"/>
  </sheetViews>
  <sheetFormatPr defaultRowHeight="15" x14ac:dyDescent="0.25"/>
  <cols>
    <col min="11" max="11" width="8.85546875" customWidth="1"/>
    <col min="12" max="12" width="0.28515625" hidden="1" customWidth="1"/>
    <col min="13" max="13" width="0.140625" hidden="1" customWidth="1"/>
    <col min="14" max="15" width="5.7109375" hidden="1" customWidth="1"/>
    <col min="16" max="16" width="0.140625" hidden="1" customWidth="1"/>
    <col min="17" max="18" width="5.7109375" hidden="1" customWidth="1"/>
    <col min="19" max="19" width="0.28515625" hidden="1" customWidth="1"/>
  </cols>
  <sheetData>
    <row r="1" spans="1:10" ht="18.75" x14ac:dyDescent="0.3">
      <c r="A1" s="8" t="s">
        <v>30</v>
      </c>
      <c r="B1" s="9"/>
      <c r="C1" s="9"/>
      <c r="D1" s="9"/>
      <c r="E1" s="9"/>
      <c r="F1" s="9"/>
      <c r="G1" s="9" t="s">
        <v>0</v>
      </c>
      <c r="H1" s="9"/>
      <c r="I1" s="9"/>
    </row>
    <row r="2" spans="1:10" ht="18.75" x14ac:dyDescent="0.3">
      <c r="A2" s="8"/>
      <c r="B2" s="9"/>
      <c r="C2" s="9"/>
      <c r="D2" s="9"/>
      <c r="E2" s="9"/>
      <c r="F2" s="9"/>
      <c r="G2" s="9"/>
      <c r="H2" s="9"/>
      <c r="I2" s="9"/>
    </row>
    <row r="3" spans="1:10" x14ac:dyDescent="0.25">
      <c r="A3" s="38" t="s">
        <v>32</v>
      </c>
      <c r="B3" s="9"/>
      <c r="C3" s="9"/>
      <c r="D3" s="9"/>
      <c r="E3" s="9"/>
      <c r="F3" s="9"/>
      <c r="G3" s="9"/>
      <c r="H3" s="9"/>
      <c r="I3" s="9"/>
    </row>
    <row r="4" spans="1:10" x14ac:dyDescent="0.25">
      <c r="A4" s="1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</row>
    <row r="5" spans="1:10" x14ac:dyDescent="0.25">
      <c r="A5" s="2"/>
      <c r="B5" s="11" t="s">
        <v>15</v>
      </c>
      <c r="C5" s="11" t="s">
        <v>15</v>
      </c>
      <c r="D5" s="12" t="s">
        <v>15</v>
      </c>
      <c r="E5" s="13" t="s">
        <v>15</v>
      </c>
      <c r="F5" s="12" t="s">
        <v>15</v>
      </c>
      <c r="G5" s="13" t="s">
        <v>15</v>
      </c>
      <c r="H5" s="13" t="s">
        <v>15</v>
      </c>
      <c r="I5" s="13" t="s">
        <v>15</v>
      </c>
    </row>
    <row r="6" spans="1:10" x14ac:dyDescent="0.25">
      <c r="A6" s="3" t="s">
        <v>11</v>
      </c>
      <c r="B6" s="14" t="s">
        <v>12</v>
      </c>
      <c r="C6" s="14" t="s">
        <v>12</v>
      </c>
      <c r="D6" s="15" t="s">
        <v>12</v>
      </c>
      <c r="E6" s="16" t="s">
        <v>12</v>
      </c>
      <c r="F6" s="15" t="s">
        <v>12</v>
      </c>
      <c r="G6" s="16" t="s">
        <v>12</v>
      </c>
      <c r="H6" s="16" t="s">
        <v>12</v>
      </c>
      <c r="I6" s="16" t="s">
        <v>12</v>
      </c>
    </row>
    <row r="7" spans="1:10" x14ac:dyDescent="0.25">
      <c r="A7" s="4"/>
      <c r="B7" s="14" t="s">
        <v>13</v>
      </c>
      <c r="C7" s="14" t="s">
        <v>13</v>
      </c>
      <c r="D7" s="15" t="s">
        <v>13</v>
      </c>
      <c r="E7" s="16" t="s">
        <v>13</v>
      </c>
      <c r="F7" s="15" t="s">
        <v>13</v>
      </c>
      <c r="G7" s="16" t="s">
        <v>13</v>
      </c>
      <c r="H7" s="16" t="s">
        <v>13</v>
      </c>
      <c r="I7" s="16" t="s">
        <v>13</v>
      </c>
    </row>
    <row r="8" spans="1:10" x14ac:dyDescent="0.25">
      <c r="A8" s="5">
        <v>15</v>
      </c>
      <c r="B8" s="32">
        <v>515.182962156484</v>
      </c>
      <c r="C8" s="32">
        <v>528.06253621039605</v>
      </c>
      <c r="D8" s="32"/>
      <c r="E8" s="32"/>
      <c r="F8" s="32"/>
      <c r="G8" s="32"/>
      <c r="H8" s="32"/>
      <c r="I8" s="32"/>
      <c r="J8" s="6"/>
    </row>
    <row r="9" spans="1:10" x14ac:dyDescent="0.25">
      <c r="A9" s="5">
        <v>16</v>
      </c>
      <c r="B9" s="32">
        <v>592.47137715632277</v>
      </c>
      <c r="C9" s="32">
        <v>607.2831615852308</v>
      </c>
      <c r="D9" s="32">
        <v>626.71622275595814</v>
      </c>
      <c r="E9" s="32"/>
      <c r="F9" s="32"/>
      <c r="G9" s="32"/>
      <c r="H9" s="32"/>
      <c r="I9" s="32"/>
      <c r="J9" s="7"/>
    </row>
    <row r="10" spans="1:10" x14ac:dyDescent="0.25">
      <c r="A10" s="5">
        <v>17</v>
      </c>
      <c r="B10" s="32">
        <v>678.37177310362404</v>
      </c>
      <c r="C10" s="32">
        <v>695.33106743121471</v>
      </c>
      <c r="D10" s="32">
        <v>717.58166158901361</v>
      </c>
      <c r="E10" s="32">
        <v>755.61348965323123</v>
      </c>
      <c r="F10" s="32"/>
      <c r="G10" s="32"/>
      <c r="H10" s="32"/>
      <c r="I10" s="32"/>
      <c r="J10" s="7"/>
    </row>
    <row r="11" spans="1:10" x14ac:dyDescent="0.25">
      <c r="A11" s="5">
        <v>18</v>
      </c>
      <c r="B11" s="32">
        <v>817.8</v>
      </c>
      <c r="C11" s="32">
        <v>836.11775723858591</v>
      </c>
      <c r="D11" s="32">
        <v>862.87352547022067</v>
      </c>
      <c r="E11" s="32">
        <v>908.60582232014235</v>
      </c>
      <c r="F11" s="32"/>
      <c r="G11" s="32"/>
      <c r="H11" s="32"/>
      <c r="I11" s="32"/>
      <c r="J11" s="7"/>
    </row>
    <row r="12" spans="1:10" x14ac:dyDescent="0.25">
      <c r="A12" s="5">
        <v>19</v>
      </c>
      <c r="B12" s="32">
        <v>981.35</v>
      </c>
      <c r="C12" s="32">
        <v>981.35</v>
      </c>
      <c r="D12" s="32">
        <v>999.1136598125031</v>
      </c>
      <c r="E12" s="32">
        <v>1052.0666837825656</v>
      </c>
      <c r="F12" s="32">
        <v>1119.3989515446501</v>
      </c>
      <c r="G12" s="32">
        <v>1197.7568781527755</v>
      </c>
      <c r="H12" s="32"/>
      <c r="I12" s="32"/>
      <c r="J12" s="7"/>
    </row>
    <row r="13" spans="1:10" x14ac:dyDescent="0.25">
      <c r="A13" s="5">
        <v>20</v>
      </c>
      <c r="B13" s="32">
        <v>1308.5</v>
      </c>
      <c r="C13" s="32">
        <v>1308.5</v>
      </c>
      <c r="D13" s="32">
        <v>1308.5</v>
      </c>
      <c r="E13" s="32">
        <v>1339.0495058817994</v>
      </c>
      <c r="F13" s="32">
        <v>1424.7486742582348</v>
      </c>
      <c r="G13" s="32">
        <v>1524.4810814563114</v>
      </c>
      <c r="H13" s="32"/>
      <c r="I13" s="32"/>
      <c r="J13" s="7"/>
    </row>
    <row r="14" spans="1:10" x14ac:dyDescent="0.25">
      <c r="A14" s="5" t="s">
        <v>16</v>
      </c>
      <c r="B14" s="39">
        <v>1635.6</v>
      </c>
      <c r="C14" s="39">
        <v>1635.6</v>
      </c>
      <c r="D14" s="39">
        <v>1635.6</v>
      </c>
      <c r="E14" s="39">
        <v>1635.6</v>
      </c>
      <c r="F14" s="39">
        <v>1730.033387450271</v>
      </c>
      <c r="G14" s="39">
        <v>1851.1357245717902</v>
      </c>
      <c r="H14" s="45"/>
      <c r="I14" s="45"/>
      <c r="J14" s="7"/>
    </row>
    <row r="15" spans="1:10" x14ac:dyDescent="0.25">
      <c r="A15" s="5" t="s">
        <v>14</v>
      </c>
      <c r="B15" s="44">
        <v>1635.6</v>
      </c>
      <c r="C15" s="44">
        <v>1651.843361997642</v>
      </c>
      <c r="D15" s="44">
        <v>1671.6654823416136</v>
      </c>
      <c r="E15" s="44">
        <v>1697.5762973179087</v>
      </c>
      <c r="F15" s="44">
        <v>1764.6305610619663</v>
      </c>
      <c r="G15" s="44">
        <v>1888.1547003363037</v>
      </c>
      <c r="H15" s="44">
        <v>2042.983385763881</v>
      </c>
      <c r="I15" s="44">
        <v>2216.6369735538105</v>
      </c>
      <c r="J15" s="7"/>
    </row>
    <row r="16" spans="1:10" x14ac:dyDescent="0.25">
      <c r="A16" s="5" t="s">
        <v>17</v>
      </c>
      <c r="B16" s="32">
        <v>1655.1143389520926</v>
      </c>
      <c r="C16" s="32">
        <v>1664.7106169305709</v>
      </c>
      <c r="D16" s="32">
        <v>1722.9251626063535</v>
      </c>
      <c r="E16" s="32">
        <v>1813.8985103183277</v>
      </c>
      <c r="F16" s="32">
        <v>1930.3386501697362</v>
      </c>
      <c r="G16" s="32">
        <v>2063.152666789319</v>
      </c>
      <c r="H16" s="32">
        <v>2232.3493933937857</v>
      </c>
      <c r="I16" s="32">
        <v>2421.5660017148052</v>
      </c>
    </row>
    <row r="17" spans="1:9" x14ac:dyDescent="0.25">
      <c r="A17" s="5" t="s">
        <v>18</v>
      </c>
      <c r="B17" s="32">
        <v>1666.0945407775682</v>
      </c>
      <c r="C17" s="32">
        <v>1690.1774090700051</v>
      </c>
      <c r="D17" s="32">
        <v>1755.6839646425453</v>
      </c>
      <c r="E17" s="32">
        <v>1853.9272252515905</v>
      </c>
      <c r="F17" s="32">
        <v>1988.553195845519</v>
      </c>
      <c r="G17" s="32">
        <v>2121.3672124651011</v>
      </c>
      <c r="H17" s="32">
        <v>2294.2099440179468</v>
      </c>
      <c r="I17" s="32">
        <v>2487.0615087875021</v>
      </c>
    </row>
    <row r="18" spans="1:9" x14ac:dyDescent="0.25">
      <c r="A18" s="5" t="s">
        <v>19</v>
      </c>
      <c r="B18" s="32">
        <v>1699.5487243151124</v>
      </c>
      <c r="C18" s="32">
        <v>1715.6552497092828</v>
      </c>
      <c r="D18" s="32">
        <v>1788.4317181788942</v>
      </c>
      <c r="E18" s="32">
        <v>1895.7678941591982</v>
      </c>
      <c r="F18" s="32">
        <v>2046.7787900211451</v>
      </c>
      <c r="G18" s="32">
        <v>2177.7698041665385</v>
      </c>
      <c r="H18" s="32">
        <v>2356.0704946421083</v>
      </c>
      <c r="I18" s="32">
        <v>2552.5570158601986</v>
      </c>
    </row>
    <row r="19" spans="1:9" x14ac:dyDescent="0.25">
      <c r="A19" s="5" t="s">
        <v>20</v>
      </c>
      <c r="B19" s="41">
        <v>0.02</v>
      </c>
      <c r="C19" s="32">
        <v>1741.1228022933851</v>
      </c>
      <c r="D19" s="32">
        <v>1821.1794717152422</v>
      </c>
      <c r="E19" s="32">
        <v>1935.7966090924613</v>
      </c>
      <c r="F19" s="32">
        <v>2104.9933356969273</v>
      </c>
      <c r="G19" s="32">
        <v>2235.9843498423211</v>
      </c>
      <c r="H19" s="32">
        <v>2417.9199967664272</v>
      </c>
      <c r="I19" s="32">
        <v>2618.0525229328946</v>
      </c>
    </row>
    <row r="20" spans="1:9" x14ac:dyDescent="0.25">
      <c r="A20" s="5" t="s">
        <v>21</v>
      </c>
      <c r="B20" s="41">
        <v>0.02</v>
      </c>
      <c r="C20" s="41">
        <v>0.02</v>
      </c>
      <c r="D20" s="32">
        <v>1853.9272252515905</v>
      </c>
      <c r="E20" s="32">
        <v>1975.8253240257234</v>
      </c>
      <c r="F20" s="32">
        <v>2161.3959273983642</v>
      </c>
      <c r="G20" s="32">
        <v>2292.3869415437534</v>
      </c>
      <c r="H20" s="32">
        <v>2481.6035498647775</v>
      </c>
      <c r="I20" s="32">
        <v>2685.3710324797817</v>
      </c>
    </row>
    <row r="21" spans="1:9" x14ac:dyDescent="0.25">
      <c r="A21" s="5" t="s">
        <v>22</v>
      </c>
      <c r="B21" s="40">
        <f>B18*1.02^3</f>
        <v>1803.5747026329916</v>
      </c>
      <c r="C21" s="41">
        <v>0.02</v>
      </c>
      <c r="D21" s="41">
        <v>0.02</v>
      </c>
      <c r="E21" s="32">
        <v>2017.6659929333318</v>
      </c>
      <c r="F21" s="32">
        <v>2219.6104730741467</v>
      </c>
      <c r="G21" s="32">
        <v>2350.6125357193828</v>
      </c>
      <c r="H21" s="32">
        <v>2543.4641004889377</v>
      </c>
      <c r="I21" s="32">
        <v>2750.8665395524781</v>
      </c>
    </row>
    <row r="22" spans="1:9" x14ac:dyDescent="0.25">
      <c r="A22" s="5" t="s">
        <v>23</v>
      </c>
      <c r="B22" s="32"/>
      <c r="C22" s="40">
        <f>C19*1.02^3</f>
        <v>1847.6934467761585</v>
      </c>
      <c r="D22" s="41">
        <v>0.02</v>
      </c>
      <c r="E22" s="32">
        <v>2057.6947078665944</v>
      </c>
      <c r="F22" s="32">
        <v>2277.8360672497729</v>
      </c>
      <c r="G22" s="32">
        <v>2407.004078920977</v>
      </c>
      <c r="H22" s="32">
        <v>2605.3136026132561</v>
      </c>
      <c r="I22" s="32">
        <v>2816.3620466251746</v>
      </c>
    </row>
    <row r="23" spans="1:9" x14ac:dyDescent="0.25">
      <c r="A23" s="5" t="s">
        <v>24</v>
      </c>
      <c r="B23" s="32"/>
      <c r="C23" s="32"/>
      <c r="D23" s="41">
        <v>0.02</v>
      </c>
      <c r="E23" s="41">
        <v>0.02</v>
      </c>
      <c r="F23" s="41">
        <v>0.02</v>
      </c>
      <c r="G23" s="32">
        <v>2465.2296730966023</v>
      </c>
      <c r="H23" s="32">
        <v>2667.1741532374176</v>
      </c>
      <c r="I23" s="32">
        <v>2881.8575536978715</v>
      </c>
    </row>
    <row r="24" spans="1:9" x14ac:dyDescent="0.25">
      <c r="A24" s="5" t="s">
        <v>25</v>
      </c>
      <c r="B24" s="37"/>
      <c r="C24" s="37"/>
      <c r="D24" s="40">
        <f>D20*1.02^4</f>
        <v>2006.7504509118855</v>
      </c>
      <c r="E24" s="41">
        <v>0.02</v>
      </c>
      <c r="F24" s="41">
        <v>0.02</v>
      </c>
      <c r="G24" s="41">
        <v>0.02</v>
      </c>
      <c r="H24" s="41">
        <v>0.02</v>
      </c>
      <c r="I24" s="41">
        <v>0.02</v>
      </c>
    </row>
    <row r="25" spans="1:9" x14ac:dyDescent="0.25">
      <c r="A25" s="5" t="s">
        <v>26</v>
      </c>
      <c r="B25" s="37"/>
      <c r="C25" s="37"/>
      <c r="D25" s="37"/>
      <c r="E25" s="41">
        <v>0.02</v>
      </c>
      <c r="F25" s="41">
        <v>0.02</v>
      </c>
      <c r="G25" s="41">
        <v>0.02</v>
      </c>
      <c r="H25" s="41">
        <v>0.02</v>
      </c>
      <c r="I25" s="41">
        <v>0.02</v>
      </c>
    </row>
    <row r="26" spans="1:9" x14ac:dyDescent="0.25">
      <c r="A26" s="5" t="s">
        <v>27</v>
      </c>
      <c r="B26" s="37"/>
      <c r="C26" s="37"/>
      <c r="D26" s="37"/>
      <c r="E26" s="41">
        <v>0.02</v>
      </c>
      <c r="F26" s="41">
        <v>0.02</v>
      </c>
      <c r="G26" s="41">
        <v>0.02</v>
      </c>
      <c r="H26" s="41">
        <v>0.02</v>
      </c>
      <c r="I26" s="41">
        <v>0.02</v>
      </c>
    </row>
    <row r="27" spans="1:9" x14ac:dyDescent="0.25">
      <c r="A27" s="5" t="s">
        <v>28</v>
      </c>
      <c r="B27" s="37"/>
      <c r="C27" s="37"/>
      <c r="D27" s="37"/>
      <c r="E27" s="42">
        <f>E22*1.02^5</f>
        <v>2271.8612258017388</v>
      </c>
      <c r="F27" s="42">
        <f>F22*1.02^5</f>
        <v>2514.9150746870587</v>
      </c>
      <c r="G27" s="41">
        <v>0.02</v>
      </c>
      <c r="H27" s="41">
        <v>0.02</v>
      </c>
      <c r="I27" s="41">
        <v>0.02</v>
      </c>
    </row>
    <row r="28" spans="1:9" x14ac:dyDescent="0.25">
      <c r="A28" s="5" t="s">
        <v>29</v>
      </c>
      <c r="B28" s="37"/>
      <c r="C28" s="37"/>
      <c r="D28" s="37"/>
      <c r="E28" s="37"/>
      <c r="F28" s="37"/>
      <c r="G28" s="42">
        <f>G23*1.02^5</f>
        <v>2721.8127575449703</v>
      </c>
      <c r="H28" s="42">
        <f>H23*1.02^5</f>
        <v>2944.7757813806479</v>
      </c>
      <c r="I28" s="42">
        <f>I23*1.02^5</f>
        <v>3181.8036025947331</v>
      </c>
    </row>
    <row r="29" spans="1:9" x14ac:dyDescent="0.25">
      <c r="A29" s="27"/>
      <c r="B29" s="28"/>
      <c r="C29" s="28"/>
      <c r="D29" s="28"/>
      <c r="E29" s="28"/>
      <c r="F29" s="28"/>
      <c r="G29" s="28"/>
      <c r="H29" s="28"/>
      <c r="I29" s="28"/>
    </row>
    <row r="30" spans="1:9" x14ac:dyDescent="0.25">
      <c r="A30" s="38" t="s">
        <v>31</v>
      </c>
      <c r="B30" s="9"/>
      <c r="C30" s="9"/>
      <c r="D30" s="9"/>
      <c r="E30" s="9"/>
      <c r="F30" s="9"/>
      <c r="G30" s="9"/>
      <c r="H30" s="9"/>
      <c r="I30" s="9"/>
    </row>
    <row r="31" spans="1:9" x14ac:dyDescent="0.25">
      <c r="A31" s="1" t="s">
        <v>1</v>
      </c>
      <c r="B31" s="10" t="s">
        <v>2</v>
      </c>
      <c r="C31" s="10" t="s">
        <v>3</v>
      </c>
      <c r="D31" s="10" t="s">
        <v>4</v>
      </c>
      <c r="E31" s="10" t="s">
        <v>5</v>
      </c>
      <c r="F31" s="10" t="s">
        <v>6</v>
      </c>
      <c r="G31" s="10" t="s">
        <v>7</v>
      </c>
      <c r="H31" s="10" t="s">
        <v>8</v>
      </c>
      <c r="I31" s="10" t="s">
        <v>9</v>
      </c>
    </row>
    <row r="32" spans="1:9" x14ac:dyDescent="0.25">
      <c r="A32" s="2"/>
      <c r="B32" s="11" t="s">
        <v>10</v>
      </c>
      <c r="C32" s="11" t="s">
        <v>10</v>
      </c>
      <c r="D32" s="11" t="s">
        <v>10</v>
      </c>
      <c r="E32" s="12" t="s">
        <v>10</v>
      </c>
      <c r="F32" s="13" t="s">
        <v>10</v>
      </c>
      <c r="G32" s="13" t="s">
        <v>10</v>
      </c>
      <c r="H32" s="13" t="s">
        <v>10</v>
      </c>
      <c r="I32" s="13" t="s">
        <v>10</v>
      </c>
    </row>
    <row r="33" spans="1:19" x14ac:dyDescent="0.25">
      <c r="A33" s="3" t="s">
        <v>11</v>
      </c>
      <c r="B33" s="14" t="s">
        <v>12</v>
      </c>
      <c r="C33" s="14" t="s">
        <v>12</v>
      </c>
      <c r="D33" s="14" t="s">
        <v>12</v>
      </c>
      <c r="E33" s="15" t="s">
        <v>12</v>
      </c>
      <c r="F33" s="16" t="s">
        <v>12</v>
      </c>
      <c r="G33" s="16" t="s">
        <v>12</v>
      </c>
      <c r="H33" s="16" t="s">
        <v>12</v>
      </c>
      <c r="I33" s="16" t="s">
        <v>12</v>
      </c>
    </row>
    <row r="34" spans="1:19" x14ac:dyDescent="0.25">
      <c r="A34" s="4"/>
      <c r="B34" s="17" t="s">
        <v>13</v>
      </c>
      <c r="C34" s="17" t="s">
        <v>13</v>
      </c>
      <c r="D34" s="17" t="s">
        <v>13</v>
      </c>
      <c r="E34" s="18" t="s">
        <v>13</v>
      </c>
      <c r="F34" s="19" t="s">
        <v>13</v>
      </c>
      <c r="G34" s="19" t="s">
        <v>13</v>
      </c>
      <c r="H34" s="19" t="s">
        <v>13</v>
      </c>
      <c r="I34" s="19" t="s">
        <v>13</v>
      </c>
    </row>
    <row r="35" spans="1:19" x14ac:dyDescent="0.25">
      <c r="A35" s="5">
        <v>15</v>
      </c>
      <c r="B35" s="20">
        <f>B8/164.67</f>
        <v>3.1285781390446594</v>
      </c>
      <c r="C35" s="20">
        <f>C8/164.67</f>
        <v>3.2067925925207752</v>
      </c>
      <c r="D35" s="20"/>
      <c r="E35" s="20"/>
      <c r="F35" s="20"/>
      <c r="G35" s="20"/>
      <c r="H35" s="20"/>
      <c r="I35" s="20"/>
      <c r="J35" s="6"/>
      <c r="L35" s="32">
        <v>497.07394800000003</v>
      </c>
      <c r="M35" s="33">
        <v>509.50079669999997</v>
      </c>
      <c r="N35" s="33"/>
      <c r="O35" s="33"/>
      <c r="P35" s="33"/>
      <c r="Q35" s="33"/>
      <c r="R35" s="33"/>
      <c r="S35" s="33"/>
    </row>
    <row r="36" spans="1:19" x14ac:dyDescent="0.25">
      <c r="A36" s="1">
        <v>16</v>
      </c>
      <c r="B36" s="20">
        <f>B9/164.67</f>
        <v>3.5979314820934158</v>
      </c>
      <c r="C36" s="20">
        <f>C9/164.67</f>
        <v>3.6878797691457512</v>
      </c>
      <c r="D36" s="20">
        <f>D9/164.67</f>
        <v>3.8058919217584148</v>
      </c>
      <c r="E36" s="20"/>
      <c r="F36" s="20"/>
      <c r="G36" s="20"/>
      <c r="H36" s="20"/>
      <c r="I36" s="20"/>
      <c r="J36" s="7"/>
      <c r="L36" s="29">
        <v>571.64562524999997</v>
      </c>
      <c r="M36" s="33">
        <v>585.93676588124993</v>
      </c>
      <c r="N36" s="33">
        <v>604.68674238944993</v>
      </c>
      <c r="O36" s="33"/>
      <c r="P36" s="33"/>
      <c r="Q36" s="33"/>
      <c r="R36" s="33"/>
      <c r="S36" s="33"/>
    </row>
    <row r="37" spans="1:19" x14ac:dyDescent="0.25">
      <c r="A37" s="1">
        <v>17</v>
      </c>
      <c r="B37" s="20">
        <f>B10/164.67</f>
        <v>4.1195832459077186</v>
      </c>
      <c r="C37" s="20">
        <f>C10/164.67</f>
        <v>4.2225728270554121</v>
      </c>
      <c r="D37" s="20">
        <f>D10/164.67</f>
        <v>4.357695157521186</v>
      </c>
      <c r="E37" s="20">
        <f>E10/164.67</f>
        <v>4.5886530008698081</v>
      </c>
      <c r="F37" s="20"/>
      <c r="G37" s="20"/>
      <c r="H37" s="20"/>
      <c r="I37" s="20"/>
      <c r="J37" s="7"/>
      <c r="L37" s="29">
        <v>654.52656675000003</v>
      </c>
      <c r="M37" s="33">
        <v>670.88973091874993</v>
      </c>
      <c r="N37" s="33">
        <v>692.35820230815</v>
      </c>
      <c r="O37" s="33">
        <v>729.05318703048192</v>
      </c>
      <c r="P37" s="33"/>
      <c r="Q37" s="33"/>
      <c r="R37" s="33"/>
      <c r="S37" s="33"/>
    </row>
    <row r="38" spans="1:19" x14ac:dyDescent="0.25">
      <c r="A38" s="1">
        <v>18</v>
      </c>
      <c r="B38" s="20">
        <f>B11/164.67</f>
        <v>4.9662962288212791</v>
      </c>
      <c r="C38" s="20">
        <f>C11/164.67</f>
        <v>5.0775354177359926</v>
      </c>
      <c r="D38" s="20">
        <f>D11/164.67</f>
        <v>5.2400165511035448</v>
      </c>
      <c r="E38" s="20">
        <f>E11/164.67</f>
        <v>5.5177374283120324</v>
      </c>
      <c r="F38" s="20"/>
      <c r="G38" s="20"/>
      <c r="H38" s="20"/>
      <c r="I38" s="20"/>
      <c r="J38" s="7"/>
      <c r="L38" s="29">
        <v>787.05139274999999</v>
      </c>
      <c r="M38" s="33">
        <v>806.72767756874987</v>
      </c>
      <c r="N38" s="33">
        <v>832.54296325094992</v>
      </c>
      <c r="O38" s="33">
        <v>876.66774030325018</v>
      </c>
      <c r="P38" s="33"/>
      <c r="Q38" s="33"/>
      <c r="R38" s="33"/>
      <c r="S38" s="33"/>
    </row>
    <row r="39" spans="1:19" x14ac:dyDescent="0.25">
      <c r="A39" s="1">
        <v>19</v>
      </c>
      <c r="B39" s="20">
        <f>B12/164.67</f>
        <v>5.9594947470698978</v>
      </c>
      <c r="C39" s="20">
        <f>C12/164.67</f>
        <v>5.9594947470698978</v>
      </c>
      <c r="D39" s="20">
        <f>D12/164.67</f>
        <v>6.0673690399739062</v>
      </c>
      <c r="E39" s="20">
        <f>E12/164.67</f>
        <v>6.3889395990925228</v>
      </c>
      <c r="F39" s="20">
        <f>F12/164.67</f>
        <v>6.797831733434446</v>
      </c>
      <c r="G39" s="20">
        <f>G12/164.67</f>
        <v>7.2736799547748561</v>
      </c>
      <c r="H39" s="20"/>
      <c r="I39" s="20"/>
      <c r="J39" s="7"/>
      <c r="L39" s="29">
        <v>911.31987975000004</v>
      </c>
      <c r="M39" s="33">
        <v>934.10287674375002</v>
      </c>
      <c r="N39" s="33">
        <v>963.99416879955004</v>
      </c>
      <c r="O39" s="33">
        <v>1015.0858597459261</v>
      </c>
      <c r="P39" s="33">
        <v>1080.0513547696655</v>
      </c>
      <c r="Q39" s="33">
        <v>1155.6549496035423</v>
      </c>
      <c r="R39" s="33"/>
      <c r="S39" s="33"/>
    </row>
    <row r="40" spans="1:19" x14ac:dyDescent="0.25">
      <c r="A40" s="1">
        <v>20</v>
      </c>
      <c r="B40" s="20">
        <v>7.95</v>
      </c>
      <c r="C40" s="20">
        <f>C13/164.67</f>
        <v>7.9461954211453216</v>
      </c>
      <c r="D40" s="20">
        <f>D13/164.67</f>
        <v>7.9461954211453216</v>
      </c>
      <c r="E40" s="20">
        <f>E13/164.67</f>
        <v>8.1317149807603055</v>
      </c>
      <c r="F40" s="20">
        <f>F13/164.67</f>
        <v>8.6521447395289659</v>
      </c>
      <c r="G40" s="20">
        <f>G13/164.67</f>
        <v>9.2577948712959941</v>
      </c>
      <c r="H40" s="20"/>
      <c r="I40" s="20"/>
      <c r="J40" s="7"/>
      <c r="L40" s="29">
        <v>1159.9097789999998</v>
      </c>
      <c r="M40" s="33">
        <v>1188.9075234749998</v>
      </c>
      <c r="N40" s="33">
        <v>1226.9525642261999</v>
      </c>
      <c r="O40" s="33">
        <v>1291.9810501301884</v>
      </c>
      <c r="P40" s="33">
        <v>1374.6678373385205</v>
      </c>
      <c r="Q40" s="33">
        <v>1470.8945859522171</v>
      </c>
      <c r="R40" s="33"/>
      <c r="S40" s="33"/>
    </row>
    <row r="41" spans="1:19" x14ac:dyDescent="0.25">
      <c r="A41" s="1" t="s">
        <v>16</v>
      </c>
      <c r="B41" s="21">
        <v>9.94</v>
      </c>
      <c r="C41" s="21">
        <v>9.94</v>
      </c>
      <c r="D41" s="21">
        <v>9.94</v>
      </c>
      <c r="E41" s="21">
        <v>9.94</v>
      </c>
      <c r="F41" s="21">
        <f>F14/164.67</f>
        <v>10.506062958949846</v>
      </c>
      <c r="G41" s="21">
        <f>G14/164.67</f>
        <v>11.241487366076337</v>
      </c>
      <c r="H41" s="21"/>
      <c r="I41" s="21"/>
      <c r="J41" s="7"/>
      <c r="L41" s="29">
        <v>1408.4467529999999</v>
      </c>
      <c r="M41" s="33">
        <v>1443.6579218249999</v>
      </c>
      <c r="N41" s="33">
        <v>1489.8549753233999</v>
      </c>
      <c r="O41" s="33">
        <v>1568.8172890155399</v>
      </c>
      <c r="P41" s="33">
        <v>1669.2215955125346</v>
      </c>
      <c r="Q41" s="33">
        <v>1786.067107198412</v>
      </c>
      <c r="R41" s="33"/>
      <c r="S41" s="33"/>
    </row>
    <row r="42" spans="1:19" x14ac:dyDescent="0.25">
      <c r="A42" s="1" t="s">
        <v>14</v>
      </c>
      <c r="B42" s="43">
        <v>9.94</v>
      </c>
      <c r="C42" s="43">
        <f>C15/164.67</f>
        <v>10.031234359614029</v>
      </c>
      <c r="D42" s="43">
        <f>D15/164.67</f>
        <v>10.151609171929396</v>
      </c>
      <c r="E42" s="43">
        <f>E15/164.67</f>
        <v>10.308959114094304</v>
      </c>
      <c r="F42" s="43">
        <f>F15/164.67</f>
        <v>10.716162999101028</v>
      </c>
      <c r="G42" s="43">
        <f>G15/164.67</f>
        <v>11.466294409038099</v>
      </c>
      <c r="H42" s="43">
        <f>H15/164.67</f>
        <v>12.406530550579225</v>
      </c>
      <c r="I42" s="43">
        <f>I15/164.67</f>
        <v>13.461085647378459</v>
      </c>
      <c r="J42" s="7"/>
      <c r="L42" s="34">
        <v>1578</v>
      </c>
      <c r="M42" s="34">
        <v>1593.78</v>
      </c>
      <c r="N42" s="34">
        <v>1612.90536</v>
      </c>
      <c r="O42" s="34">
        <v>1637.9053930800001</v>
      </c>
      <c r="P42" s="34">
        <v>1702.6026561066601</v>
      </c>
      <c r="Q42" s="34">
        <v>1821.7848420341263</v>
      </c>
      <c r="R42" s="34">
        <v>1971.1711990809249</v>
      </c>
      <c r="S42" s="34">
        <v>2138.7207510028034</v>
      </c>
    </row>
    <row r="43" spans="1:19" x14ac:dyDescent="0.25">
      <c r="A43" s="5" t="s">
        <v>17</v>
      </c>
      <c r="B43" s="20">
        <f>B16/164.67</f>
        <v>10.051098190029105</v>
      </c>
      <c r="C43" s="22">
        <f>C16/164.67</f>
        <v>10.109374002128931</v>
      </c>
      <c r="D43" s="22">
        <f>D16/164.67</f>
        <v>10.462896475413576</v>
      </c>
      <c r="E43" s="22">
        <f>E16/164.67</f>
        <v>11.015355014989542</v>
      </c>
      <c r="F43" s="22">
        <f>F16/164.67</f>
        <v>11.722467056353533</v>
      </c>
      <c r="G43" s="22">
        <f>G16/164.67</f>
        <v>12.529013583465836</v>
      </c>
      <c r="H43" s="22">
        <f>H16/164.67</f>
        <v>13.556503269531705</v>
      </c>
      <c r="I43" s="22">
        <f>I16/164.67</f>
        <v>14.705568723597532</v>
      </c>
      <c r="L43" s="35">
        <v>1596.9359999999999</v>
      </c>
      <c r="M43" s="35">
        <v>1606.1949626040832</v>
      </c>
      <c r="N43" s="35">
        <v>1662.3632293669466</v>
      </c>
      <c r="O43" s="35">
        <v>1750.1388050977146</v>
      </c>
      <c r="P43" s="35">
        <v>1862.4859987613729</v>
      </c>
      <c r="Q43" s="35">
        <v>1990.6315168400179</v>
      </c>
      <c r="R43" s="35">
        <v>2153.8808691282115</v>
      </c>
      <c r="S43" s="35">
        <v>2336.446391348898</v>
      </c>
    </row>
    <row r="44" spans="1:19" x14ac:dyDescent="0.25">
      <c r="A44" s="5" t="s">
        <v>18</v>
      </c>
      <c r="B44" s="20">
        <f>B17/164.67</f>
        <v>10.117778227834872</v>
      </c>
      <c r="C44" s="20">
        <f>C17/164.67</f>
        <v>10.264027503916957</v>
      </c>
      <c r="D44" s="20">
        <f>D17/164.67</f>
        <v>10.661832541704898</v>
      </c>
      <c r="E44" s="20">
        <f>E17/164.67</f>
        <v>11.258439456194758</v>
      </c>
      <c r="F44" s="20">
        <f>F17/164.67</f>
        <v>12.07598952963818</v>
      </c>
      <c r="G44" s="20">
        <f>G17/164.67</f>
        <v>12.882536056750478</v>
      </c>
      <c r="H44" s="20">
        <f>H17/164.67</f>
        <v>13.932167025067997</v>
      </c>
      <c r="I44" s="20">
        <f>I17/164.67</f>
        <v>15.103306666590772</v>
      </c>
      <c r="L44" s="35">
        <v>1607.5302406332298</v>
      </c>
      <c r="M44" s="35">
        <v>1630.7665805369736</v>
      </c>
      <c r="N44" s="35">
        <v>1693.9705383348512</v>
      </c>
      <c r="O44" s="35">
        <v>1788.7604848247699</v>
      </c>
      <c r="P44" s="35">
        <v>1918.6542655242365</v>
      </c>
      <c r="Q44" s="35">
        <v>2046.7997836028812</v>
      </c>
      <c r="R44" s="35">
        <v>2213.5669814085818</v>
      </c>
      <c r="S44" s="35">
        <v>2399.639689008844</v>
      </c>
    </row>
    <row r="45" spans="1:19" x14ac:dyDescent="0.25">
      <c r="A45" s="5" t="s">
        <v>19</v>
      </c>
      <c r="B45" s="20">
        <f>B18/164.67</f>
        <v>10.320937173225921</v>
      </c>
      <c r="C45" s="20">
        <f>C18/164.67</f>
        <v>10.418748100499684</v>
      </c>
      <c r="D45" s="20">
        <f>D18/164.67</f>
        <v>10.860701513201521</v>
      </c>
      <c r="E45" s="20">
        <f>E18/164.67</f>
        <v>11.51252744373109</v>
      </c>
      <c r="F45" s="20">
        <f>F18/164.67</f>
        <v>12.429579097717527</v>
      </c>
      <c r="G45" s="20">
        <f>G18/164.67</f>
        <v>13.225054983704005</v>
      </c>
      <c r="H45" s="20">
        <f>H18/164.67</f>
        <v>14.30783078060429</v>
      </c>
      <c r="I45" s="20">
        <f>I18/164.67</f>
        <v>15.501044609584008</v>
      </c>
      <c r="L45" s="35">
        <v>1639.8084879931894</v>
      </c>
      <c r="M45" s="35">
        <v>1655.3488586077958</v>
      </c>
      <c r="N45" s="35">
        <v>1725.5671871648244</v>
      </c>
      <c r="O45" s="35">
        <v>1829.1304271726463</v>
      </c>
      <c r="P45" s="35">
        <v>1974.8331924250317</v>
      </c>
      <c r="Q45" s="35">
        <v>2101.2197877449235</v>
      </c>
      <c r="R45" s="35">
        <v>2273.2530936889525</v>
      </c>
      <c r="S45" s="35">
        <v>2462.83298666879</v>
      </c>
    </row>
    <row r="46" spans="1:19" x14ac:dyDescent="0.25">
      <c r="A46" s="5" t="s">
        <v>20</v>
      </c>
      <c r="B46" s="23">
        <v>0.02</v>
      </c>
      <c r="C46" s="20">
        <f>C19/164.67</f>
        <v>10.573406220279256</v>
      </c>
      <c r="D46" s="20">
        <f>D19/164.67</f>
        <v>11.059570484698138</v>
      </c>
      <c r="E46" s="20">
        <f>E19/164.67</f>
        <v>11.755611884936306</v>
      </c>
      <c r="F46" s="20">
        <f>F19/164.67</f>
        <v>12.78310157100217</v>
      </c>
      <c r="G46" s="20">
        <f>G19/164.67</f>
        <v>13.578577456988652</v>
      </c>
      <c r="H46" s="20">
        <f>H19/164.67</f>
        <v>14.683427441345888</v>
      </c>
      <c r="I46" s="20">
        <f>I19/164.67</f>
        <v>15.898782552577243</v>
      </c>
      <c r="L46" s="30">
        <v>0.02</v>
      </c>
      <c r="M46" s="35">
        <v>1679.9212102552328</v>
      </c>
      <c r="N46" s="35">
        <v>1757.163835994797</v>
      </c>
      <c r="O46" s="35">
        <v>1867.7521068997019</v>
      </c>
      <c r="P46" s="35">
        <v>2031.0014591878953</v>
      </c>
      <c r="Q46" s="35">
        <v>2157.3880545077868</v>
      </c>
      <c r="R46" s="35">
        <v>2332.9285458313916</v>
      </c>
      <c r="S46" s="35">
        <v>2526.0262843287351</v>
      </c>
    </row>
    <row r="47" spans="1:19" x14ac:dyDescent="0.25">
      <c r="A47" s="5" t="s">
        <v>21</v>
      </c>
      <c r="B47" s="23">
        <v>0.02</v>
      </c>
      <c r="C47" s="24">
        <v>0.02</v>
      </c>
      <c r="D47" s="20">
        <f>D20/164.67</f>
        <v>11.258439456194758</v>
      </c>
      <c r="E47" s="20">
        <f>E20/164.67</f>
        <v>11.998696326141516</v>
      </c>
      <c r="F47" s="20">
        <f>F20/164.67</f>
        <v>13.125620497955696</v>
      </c>
      <c r="G47" s="20">
        <f>G20/164.67</f>
        <v>13.921096383942148</v>
      </c>
      <c r="H47" s="20">
        <f>H20/164.67</f>
        <v>15.070161838008001</v>
      </c>
      <c r="I47" s="20">
        <f>I20/164.67</f>
        <v>16.307591136696313</v>
      </c>
      <c r="L47" s="30">
        <v>0.02</v>
      </c>
      <c r="M47" s="30">
        <v>0.02</v>
      </c>
      <c r="N47" s="35">
        <v>1788.7604848247699</v>
      </c>
      <c r="O47" s="35">
        <v>1906.373786626757</v>
      </c>
      <c r="P47" s="35">
        <v>2085.4214633299371</v>
      </c>
      <c r="Q47" s="35">
        <v>2211.8080586498277</v>
      </c>
      <c r="R47" s="35">
        <v>2394.3735808705155</v>
      </c>
      <c r="S47" s="35">
        <v>2590.9785047474352</v>
      </c>
    </row>
    <row r="48" spans="1:19" x14ac:dyDescent="0.25">
      <c r="A48" s="1" t="s">
        <v>22</v>
      </c>
      <c r="B48" s="25">
        <f>B21/164.67</f>
        <v>10.952661095724732</v>
      </c>
      <c r="C48" s="24">
        <v>0.02</v>
      </c>
      <c r="D48" s="24">
        <v>0.02</v>
      </c>
      <c r="E48" s="20">
        <f>E21/164.67</f>
        <v>12.252784313677852</v>
      </c>
      <c r="F48" s="20">
        <f>F21/164.67</f>
        <v>13.479142971240341</v>
      </c>
      <c r="G48" s="20">
        <f>G21/164.67</f>
        <v>14.274685952021516</v>
      </c>
      <c r="H48" s="20">
        <f>H21/164.67</f>
        <v>15.445825593544289</v>
      </c>
      <c r="I48" s="20">
        <f>I21/164.67</f>
        <v>16.705329079689552</v>
      </c>
      <c r="L48" s="36">
        <v>1738.1969972727809</v>
      </c>
      <c r="M48" s="30">
        <v>0.02</v>
      </c>
      <c r="N48" s="30">
        <v>0.02</v>
      </c>
      <c r="O48" s="35">
        <v>1946.743728974634</v>
      </c>
      <c r="P48" s="35">
        <v>2141.5897300928004</v>
      </c>
      <c r="Q48" s="35">
        <v>2267.9869855506231</v>
      </c>
      <c r="R48" s="35">
        <v>2454.0596931508853</v>
      </c>
      <c r="S48" s="35">
        <v>2654.1718024073807</v>
      </c>
    </row>
    <row r="49" spans="1:19" x14ac:dyDescent="0.25">
      <c r="A49" s="1" t="s">
        <v>23</v>
      </c>
      <c r="B49" s="26"/>
      <c r="C49" s="25">
        <f>C22/164.67</f>
        <v>11.220583268210108</v>
      </c>
      <c r="D49" s="24">
        <v>0.02</v>
      </c>
      <c r="E49" s="20">
        <f>E22/164.67</f>
        <v>12.495868754883066</v>
      </c>
      <c r="F49" s="20">
        <f>F22/164.67</f>
        <v>13.832732539319688</v>
      </c>
      <c r="G49" s="20">
        <f>G22/164.67</f>
        <v>14.617137784180343</v>
      </c>
      <c r="H49" s="20">
        <f>H22/164.67</f>
        <v>15.821422254285883</v>
      </c>
      <c r="I49" s="20">
        <f>I22/164.67</f>
        <v>17.10306702268279</v>
      </c>
      <c r="L49" s="29"/>
      <c r="M49" s="36">
        <v>1780.716482870547</v>
      </c>
      <c r="N49" s="30">
        <v>0.02</v>
      </c>
      <c r="O49" s="35">
        <v>1985.3654087016894</v>
      </c>
      <c r="P49" s="35">
        <v>2197.7686569935954</v>
      </c>
      <c r="Q49" s="35">
        <v>2322.3963295547337</v>
      </c>
      <c r="R49" s="35">
        <v>2513.7351452933244</v>
      </c>
      <c r="S49" s="35">
        <v>2717.3651000673262</v>
      </c>
    </row>
    <row r="50" spans="1:19" x14ac:dyDescent="0.25">
      <c r="A50" s="1" t="s">
        <v>24</v>
      </c>
      <c r="B50" s="26"/>
      <c r="C50" s="26"/>
      <c r="D50" s="24">
        <v>0.02</v>
      </c>
      <c r="E50" s="24">
        <v>0.02</v>
      </c>
      <c r="F50" s="24">
        <v>0.02</v>
      </c>
      <c r="G50" s="20">
        <f>G23/164.67</f>
        <v>14.970727352259686</v>
      </c>
      <c r="H50" s="20">
        <f>H23/164.67</f>
        <v>16.197086009822176</v>
      </c>
      <c r="I50" s="20">
        <f>I23/164.67</f>
        <v>17.500804965676029</v>
      </c>
      <c r="L50" s="29"/>
      <c r="M50" s="29"/>
      <c r="N50" s="30">
        <v>0.02</v>
      </c>
      <c r="O50" s="30">
        <v>0.02</v>
      </c>
      <c r="P50" s="30">
        <v>0.02</v>
      </c>
      <c r="Q50" s="35">
        <v>2378.5752564555282</v>
      </c>
      <c r="R50" s="35">
        <v>2573.4212575736947</v>
      </c>
      <c r="S50" s="35">
        <v>2780.5583977272722</v>
      </c>
    </row>
    <row r="51" spans="1:19" x14ac:dyDescent="0.25">
      <c r="A51" s="1" t="s">
        <v>25</v>
      </c>
      <c r="B51" s="26"/>
      <c r="C51" s="26"/>
      <c r="D51" s="25">
        <f>D24/164.67</f>
        <v>12.186496938798115</v>
      </c>
      <c r="E51" s="24">
        <v>0.02</v>
      </c>
      <c r="F51" s="24">
        <v>0.02</v>
      </c>
      <c r="G51" s="24">
        <v>0.02</v>
      </c>
      <c r="H51" s="24">
        <v>0.02</v>
      </c>
      <c r="I51" s="24">
        <v>0.02</v>
      </c>
      <c r="L51" s="29"/>
      <c r="M51" s="29"/>
      <c r="N51" s="36">
        <v>1931.8613236107517</v>
      </c>
      <c r="O51" s="30">
        <v>0.02</v>
      </c>
      <c r="P51" s="30">
        <v>0.02</v>
      </c>
      <c r="Q51" s="30">
        <v>0.02</v>
      </c>
      <c r="R51" s="30">
        <v>0.02</v>
      </c>
      <c r="S51" s="30">
        <v>0.02</v>
      </c>
    </row>
    <row r="52" spans="1:19" x14ac:dyDescent="0.25">
      <c r="A52" s="1" t="s">
        <v>26</v>
      </c>
      <c r="B52" s="26"/>
      <c r="C52" s="26"/>
      <c r="D52" s="26"/>
      <c r="E52" s="24">
        <v>0.02</v>
      </c>
      <c r="F52" s="24">
        <v>0.02</v>
      </c>
      <c r="G52" s="24">
        <v>0.02</v>
      </c>
      <c r="H52" s="24">
        <v>0.02</v>
      </c>
      <c r="I52" s="24">
        <v>0.02</v>
      </c>
      <c r="L52" s="29"/>
      <c r="M52" s="29"/>
      <c r="N52" s="29"/>
      <c r="O52" s="30">
        <v>0.02</v>
      </c>
      <c r="P52" s="30">
        <v>0.02</v>
      </c>
      <c r="Q52" s="30">
        <v>0.02</v>
      </c>
      <c r="R52" s="30">
        <v>0.02</v>
      </c>
      <c r="S52" s="30">
        <v>0.02</v>
      </c>
    </row>
    <row r="53" spans="1:19" x14ac:dyDescent="0.25">
      <c r="A53" s="1" t="s">
        <v>27</v>
      </c>
      <c r="B53" s="26"/>
      <c r="C53" s="26"/>
      <c r="D53" s="26"/>
      <c r="E53" s="24">
        <v>0.02</v>
      </c>
      <c r="F53" s="24">
        <v>0.02</v>
      </c>
      <c r="G53" s="24">
        <v>0.02</v>
      </c>
      <c r="H53" s="24">
        <v>0.02</v>
      </c>
      <c r="I53" s="24">
        <v>0.02</v>
      </c>
      <c r="L53" s="29"/>
      <c r="M53" s="29"/>
      <c r="N53" s="29"/>
      <c r="O53" s="30">
        <v>0.02</v>
      </c>
      <c r="P53" s="30">
        <v>0.02</v>
      </c>
      <c r="Q53" s="30">
        <v>0.02</v>
      </c>
      <c r="R53" s="30">
        <v>0.02</v>
      </c>
      <c r="S53" s="30">
        <v>0.02</v>
      </c>
    </row>
    <row r="54" spans="1:19" x14ac:dyDescent="0.25">
      <c r="A54" s="1" t="s">
        <v>28</v>
      </c>
      <c r="B54" s="26"/>
      <c r="C54" s="26"/>
      <c r="D54" s="26"/>
      <c r="E54" s="25">
        <f>E27/164.67</f>
        <v>13.796448811573079</v>
      </c>
      <c r="F54" s="25">
        <f>F27/164.67</f>
        <v>15.272454452462858</v>
      </c>
      <c r="G54" s="24">
        <v>0.02</v>
      </c>
      <c r="H54" s="24">
        <v>0.02</v>
      </c>
      <c r="I54" s="24">
        <v>0.02</v>
      </c>
      <c r="L54" s="29"/>
      <c r="M54" s="29"/>
      <c r="N54" s="29"/>
      <c r="O54" s="36">
        <v>2183.9019495718585</v>
      </c>
      <c r="P54" s="36">
        <v>2417.5455226929553</v>
      </c>
      <c r="Q54" s="30">
        <v>0.02</v>
      </c>
      <c r="R54" s="30">
        <v>0.02</v>
      </c>
      <c r="S54" s="30">
        <v>0.02</v>
      </c>
    </row>
    <row r="55" spans="1:19" x14ac:dyDescent="0.25">
      <c r="A55" s="1" t="s">
        <v>29</v>
      </c>
      <c r="B55" s="26"/>
      <c r="C55" s="26"/>
      <c r="D55" s="26"/>
      <c r="E55" s="26"/>
      <c r="F55" s="26"/>
      <c r="G55" s="25">
        <f>G28/164.67</f>
        <v>16.528892679571083</v>
      </c>
      <c r="H55" s="25">
        <f>H28/164.67</f>
        <v>17.882891731223953</v>
      </c>
      <c r="I55" s="25">
        <f>I28/164.67</f>
        <v>19.322302803150137</v>
      </c>
      <c r="L55" s="29"/>
      <c r="M55" s="29"/>
      <c r="N55" s="29"/>
      <c r="O55" s="29"/>
      <c r="P55" s="29"/>
      <c r="Q55" s="36">
        <v>2616.4327821010811</v>
      </c>
      <c r="R55" s="36">
        <v>2830.7633833310642</v>
      </c>
      <c r="S55" s="36">
        <v>3058.6142374999995</v>
      </c>
    </row>
    <row r="56" spans="1:19" x14ac:dyDescent="0.25">
      <c r="A56" s="27"/>
      <c r="B56" s="31"/>
      <c r="C56" s="31"/>
      <c r="D56" s="31"/>
      <c r="E56" s="31"/>
      <c r="F56" s="31"/>
      <c r="G56" s="31"/>
      <c r="H56" s="31"/>
      <c r="I56" s="31"/>
    </row>
    <row r="57" spans="1:19" x14ac:dyDescent="0.25">
      <c r="A57" s="27"/>
      <c r="B57" s="31"/>
      <c r="C57" s="31"/>
      <c r="D57" s="31"/>
      <c r="E57" s="31"/>
      <c r="F57" s="31"/>
      <c r="G57" s="31"/>
      <c r="H57" s="31"/>
      <c r="I57" s="31"/>
    </row>
    <row r="58" spans="1:19" x14ac:dyDescent="0.25">
      <c r="A58" s="27"/>
      <c r="B58" s="31"/>
      <c r="C58" s="31"/>
      <c r="D58" s="31"/>
      <c r="E58" s="31"/>
      <c r="F58" s="31"/>
      <c r="G58" s="31"/>
      <c r="H58" s="31"/>
      <c r="I58" s="3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Tuincentra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Thijmen de Coo</dc:creator>
  <cp:lastModifiedBy>Michelle Huisman</cp:lastModifiedBy>
  <cp:lastPrinted>2018-12-04T13:12:08Z</cp:lastPrinted>
  <dcterms:created xsi:type="dcterms:W3CDTF">2017-11-10T08:03:10Z</dcterms:created>
  <dcterms:modified xsi:type="dcterms:W3CDTF">2019-05-24T12:07:24Z</dcterms:modified>
</cp:coreProperties>
</file>